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35" windowWidth="19170" windowHeight="12810" tabRatio="877" activeTab="0"/>
  </bookViews>
  <sheets>
    <sheet name="Komentár_2010" sheetId="1" r:id="rId1"/>
    <sheet name="1.PR-vybavene (1)" sheetId="2" r:id="rId2"/>
    <sheet name="2.PR-vybavene (2)" sheetId="3" r:id="rId3"/>
    <sheet name="3.I.PR" sheetId="4" r:id="rId4"/>
    <sheet name="4.II.PR" sheetId="5" r:id="rId5"/>
    <sheet name="5.III.PR" sheetId="6" r:id="rId6"/>
    <sheet name="6.IV.PR" sheetId="7" r:id="rId7"/>
    <sheet name="7.V.PR" sheetId="8" r:id="rId8"/>
    <sheet name="8.Rychlost konania" sheetId="9" r:id="rId9"/>
    <sheet name="9.Rychlost konania(kraje)" sheetId="10" r:id="rId10"/>
    <sheet name="10.Úst.star.-Obč." sheetId="11" r:id="rId11"/>
  </sheets>
  <definedNames>
    <definedName name="_xlnm.Print_Area" localSheetId="1">'1.PR-vybavene (1)'!$A$1:$K$18</definedName>
    <definedName name="_xlnm.Print_Area" localSheetId="10">'10.Úst.star.-Obč.'!$A$1:$L$13</definedName>
    <definedName name="_xlnm.Print_Area" localSheetId="2">'2.PR-vybavene (2)'!$A$1:$K$18</definedName>
    <definedName name="_xlnm.Print_Area" localSheetId="3">'3.I.PR'!$A$1:$N$17</definedName>
    <definedName name="_xlnm.Print_Area" localSheetId="4">'4.II.PR'!$A$1:$O$17</definedName>
    <definedName name="_xlnm.Print_Area" localSheetId="5">'5.III.PR'!$A$1:$M$18</definedName>
    <definedName name="_xlnm.Print_Area" localSheetId="6">'6.IV.PR'!$A$1:$P$17</definedName>
    <definedName name="_xlnm.Print_Area" localSheetId="7">'7.V.PR'!$A$1:$M$18</definedName>
    <definedName name="_xlnm.Print_Area" localSheetId="8">'8.Rychlost konania'!$A$1:$I$17</definedName>
    <definedName name="_xlnm.Print_Area" localSheetId="9">'9.Rychlost konania(kraje)'!$A$1:$I$17</definedName>
    <definedName name="_xlnm.Print_Area" localSheetId="0">'Komentár_2010'!$A$1:$A$22</definedName>
    <definedName name="OLE_LINK1" localSheetId="0">'Komentár_2010'!$A$1</definedName>
  </definedNames>
  <calcPr fullCalcOnLoad="1"/>
</workbook>
</file>

<file path=xl/sharedStrings.xml><?xml version="1.0" encoding="utf-8"?>
<sst xmlns="http://schemas.openxmlformats.org/spreadsheetml/2006/main" count="322" uniqueCount="159">
  <si>
    <t>Druh práva</t>
  </si>
  <si>
    <t>Bratislavský kraj</t>
  </si>
  <si>
    <t>Trnavský kraj</t>
  </si>
  <si>
    <t>Trenčiansky kraj</t>
  </si>
  <si>
    <t>Nitriansky kraj</t>
  </si>
  <si>
    <t xml:space="preserve">SR </t>
  </si>
  <si>
    <t>vecí</t>
  </si>
  <si>
    <t>práv</t>
  </si>
  <si>
    <t>Počet +</t>
  </si>
  <si>
    <t>Žilinský kraj</t>
  </si>
  <si>
    <t>Banskobystrický kraj</t>
  </si>
  <si>
    <t>Prešovský kraj</t>
  </si>
  <si>
    <t>Košický kraj</t>
  </si>
  <si>
    <t>SR</t>
  </si>
  <si>
    <t>Výživné</t>
  </si>
  <si>
    <t>Povolenie uzavrieť manželstvo</t>
  </si>
  <si>
    <t>Meno a priezvisko maloletého</t>
  </si>
  <si>
    <t>Spolu</t>
  </si>
  <si>
    <t>Kraj</t>
  </si>
  <si>
    <t>Spôsob vybavenia uplatneného práva</t>
  </si>
  <si>
    <t>Výchovné opatrenia</t>
  </si>
  <si>
    <t>matke</t>
  </si>
  <si>
    <t>otcovi</t>
  </si>
  <si>
    <t>BA</t>
  </si>
  <si>
    <t>TT</t>
  </si>
  <si>
    <t>TN</t>
  </si>
  <si>
    <t>NR</t>
  </si>
  <si>
    <t>ZA</t>
  </si>
  <si>
    <t>BB</t>
  </si>
  <si>
    <t>PO</t>
  </si>
  <si>
    <t>KE</t>
  </si>
  <si>
    <t>Osvojenie</t>
  </si>
  <si>
    <t>rozsah určený</t>
  </si>
  <si>
    <t>Počet vybav. vecí +</t>
  </si>
  <si>
    <t>Od dôjdenia veci na súd do právoplatnosti rozhodnutia uplynulo</t>
  </si>
  <si>
    <t>Priemer v mes.</t>
  </si>
  <si>
    <t>do 1 mesiaca</t>
  </si>
  <si>
    <t>od 6 mes. do 1 roka</t>
  </si>
  <si>
    <t>+ Bez vecí s medzinárodným prvkom</t>
  </si>
  <si>
    <t>do 1 mes.</t>
  </si>
  <si>
    <t>od 1 do 2 r.</t>
  </si>
  <si>
    <t>ulož.</t>
  </si>
  <si>
    <t>spolu</t>
  </si>
  <si>
    <t xml:space="preserve">PREHĽAD </t>
  </si>
  <si>
    <t xml:space="preserve">PREHĽAD  </t>
  </si>
  <si>
    <t>Náhradná starostlivosť</t>
  </si>
  <si>
    <t>Poručníctvo opatrovníctvo</t>
  </si>
  <si>
    <t>nevykon.</t>
  </si>
  <si>
    <t>nevykonané z kapacit. dôvodov</t>
  </si>
  <si>
    <t xml:space="preserve">O RÝCHLOSTI KONANIA VO VECIACH STAROSTLIVOSTI O MALOLETÝCH </t>
  </si>
  <si>
    <t>Rodičovské práva        a povinnosti</t>
  </si>
  <si>
    <t>Poručníctvo, opatrovníctvo</t>
  </si>
  <si>
    <t>SPOLU</t>
  </si>
  <si>
    <t>Rodičovské práva          a povinnosti</t>
  </si>
  <si>
    <t>O POČTE VYBAVENÝCH VECÍ V OBLASTI STAROSTLIVOSTI O MALOLETÝCH A O POČTE PRÁV V TÝCHTO VECIACH</t>
  </si>
  <si>
    <t>I. PREHĽAD</t>
  </si>
  <si>
    <t>Rodičovské práva a povinnosti  - 1. časť</t>
  </si>
  <si>
    <t>Zásahy do rodičovských práv</t>
  </si>
  <si>
    <t>Schválenie dôležitých úkonov za maloletého</t>
  </si>
  <si>
    <t>z toho</t>
  </si>
  <si>
    <t>napome-    nutie</t>
  </si>
  <si>
    <t xml:space="preserve">dohľad   nad      výchovou </t>
  </si>
  <si>
    <t>obmedz.   malolet.</t>
  </si>
  <si>
    <t>odňatie maloletého</t>
  </si>
  <si>
    <t>zrušenie</t>
  </si>
  <si>
    <t>obmedze-              né</t>
  </si>
  <si>
    <t>odňaté</t>
  </si>
  <si>
    <t>schválené</t>
  </si>
  <si>
    <t>ne-  schválené</t>
  </si>
  <si>
    <t>iný  výsledok</t>
  </si>
  <si>
    <t>obom     rodičom</t>
  </si>
  <si>
    <t>III. PREHĽAD</t>
  </si>
  <si>
    <t>Náhradná osobná starostlivosť</t>
  </si>
  <si>
    <t>Pestúnska starostlivosť</t>
  </si>
  <si>
    <t>Ústavná starostlivosť</t>
  </si>
  <si>
    <t>zverenie             manželom</t>
  </si>
  <si>
    <t>zverenie                  jednotlivcovi</t>
  </si>
  <si>
    <t>úprava  styku s dieťaťom</t>
  </si>
  <si>
    <t>zrušenie náhr. osob. starost.</t>
  </si>
  <si>
    <t>nariadená</t>
  </si>
  <si>
    <t>predĺžená</t>
  </si>
  <si>
    <t>zrušená</t>
  </si>
  <si>
    <t>inak rozhodnutá</t>
  </si>
  <si>
    <t>zverenie</t>
  </si>
  <si>
    <t>úprava styku s dieťaťom</t>
  </si>
  <si>
    <t>manželom</t>
  </si>
  <si>
    <t>jednotlivcovi</t>
  </si>
  <si>
    <t>IV. PREHĽAD</t>
  </si>
  <si>
    <t>Poruč-           níctvo</t>
  </si>
  <si>
    <t>Opatrov-     níctvo</t>
  </si>
  <si>
    <t>Povolenie uzavrieť              manželstvo</t>
  </si>
  <si>
    <t>Meno a priezvisko      maloletého</t>
  </si>
  <si>
    <t>povolené</t>
  </si>
  <si>
    <t>nepovo-       lené</t>
  </si>
  <si>
    <t>iný               výsledok</t>
  </si>
  <si>
    <t>Súhlas k žiadosti o zmenu mena</t>
  </si>
  <si>
    <t>úprava</t>
  </si>
  <si>
    <t>schvá-     lená dohoda</t>
  </si>
  <si>
    <t>iný     výsledok</t>
  </si>
  <si>
    <t>inej                      osobe</t>
  </si>
  <si>
    <t>daný</t>
  </si>
  <si>
    <t>nedaný</t>
  </si>
  <si>
    <t>iný výsledok</t>
  </si>
  <si>
    <t>V. PREHĽAD</t>
  </si>
  <si>
    <t>Určenie rodičovstva</t>
  </si>
  <si>
    <t>Materstvo</t>
  </si>
  <si>
    <t>Otcovstvo</t>
  </si>
  <si>
    <t>určené</t>
  </si>
  <si>
    <t>návrh             zamietnutý</t>
  </si>
  <si>
    <t>návrh      zamietnutý</t>
  </si>
  <si>
    <t>zapreté</t>
  </si>
  <si>
    <t>návrh   zamietnutý</t>
  </si>
  <si>
    <t>iný                      výsledok</t>
  </si>
  <si>
    <t>vyslovené                        na návrh     spolu</t>
  </si>
  <si>
    <t>konanie o osvoji-         teľnosti</t>
  </si>
  <si>
    <t>Osvojenie                zrušené</t>
  </si>
  <si>
    <t>iný                 výsledok</t>
  </si>
  <si>
    <t>na               návrh</t>
  </si>
  <si>
    <t>bez        návrhu</t>
  </si>
  <si>
    <t xml:space="preserve">O RÝCHLOSTI KONANIA VO VECIACH STAROSTLIVOSTI O MALOLETÝCH V JEDNOTLIVÝCH KRAJOCH SR </t>
  </si>
  <si>
    <t>od 6 mes.       do 1 r.</t>
  </si>
  <si>
    <t>viac ako       2 roky</t>
  </si>
  <si>
    <t>od 1 do        2 rokov</t>
  </si>
  <si>
    <t>od 3 do        6 mes.</t>
  </si>
  <si>
    <t>od 1 do        3 mes.</t>
  </si>
  <si>
    <t>od 1 do           3 mes.</t>
  </si>
  <si>
    <t>od 3 do           6 mes.</t>
  </si>
  <si>
    <t>viac ako          2 roky</t>
  </si>
  <si>
    <t>V ROKU 2010</t>
  </si>
  <si>
    <t>O ULOŽENÝCH  A NEVYKONANÝCH ÚSTAVNÝCH STAROSTLIVOSTIACH V ROKU 2010</t>
  </si>
  <si>
    <t>O SPÔSOBE VYBAVENIA PRÁV VO VECIACH STAROSTLIVOSTI O MALOLETÝCH V ROKU 2010</t>
  </si>
  <si>
    <t>x</t>
  </si>
  <si>
    <t>+ Pozri vysvetlivku: Občianskoprávna agenda, bod 5</t>
  </si>
  <si>
    <t>II. PREHĽAD</t>
  </si>
  <si>
    <t>Rodičovské práva a povinnosti - 2. časť</t>
  </si>
  <si>
    <t>Styk rodičov s deťmi</t>
  </si>
  <si>
    <t>Zverenie dieťaťa do výchovy</t>
  </si>
  <si>
    <t>Kolízny opatrovník</t>
  </si>
  <si>
    <t>Majetkový opatrovník</t>
  </si>
  <si>
    <t>upravený</t>
  </si>
  <si>
    <t>zakázaný</t>
  </si>
  <si>
    <t>striedavá starostlivosť</t>
  </si>
  <si>
    <t>inej osobe</t>
  </si>
  <si>
    <t>obom rodičom</t>
  </si>
  <si>
    <t>V rámci vybavovania agendy P – starostlivosť o maloletých – súdy Slovenskej republiky rozhodovali o nárokoch maloletých a právnych vzťahoch s tým súvisiacich, zahrnutých do týchto skupín: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</si>
  <si>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Rodičovské práva a povinnosti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</si>
  <si>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Náhradná starostlivosť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</si>
  <si>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Poručníctvo, opatrovníctvo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</si>
  <si>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Povolenie uzavrieť manželstvo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</si>
  <si>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Meno a priezvisko maloletého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</si>
  <si>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Výživné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</si>
  <si>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Určenie rodičovstva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</si>
  <si>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Osvojenie</t>
    </r>
  </si>
  <si>
    <t>Toto delenie vychádza z číselníka druhov nárokov podľa Smernice 31/2005 Ministerstva spravodlivosti SR z 20. decembra 2005 o súdnej štatistike, účinnej od 1. januára 2006.</t>
  </si>
  <si>
    <t>V roku 2010 súdy vybavili 30 075 vecí starostlivosti o maloletých. V porovnaní s rokom 2009, v ktorom vybavili 31 414 vecí, došlo k zníženiu počtu vybavených vecí o 1 339 vecí. Vybavené veci v počte 30 075 sa týkali 57 763 práv, t.j. o 2 226 práv menej ako v roku 2009.</t>
  </si>
  <si>
    <t>Najrozsiahlejšou skupinou z počtu vybavených vecí boli v roku 2010, tak ako aj v predchádzajúcom roku, veci týkajúce sa rodičovských práv a povinností, spolu v počte 16 264. V tejto skupine súdy rozhodli o 25 438 právach. Z uvedeného počtu vybavených vecí týkajúcich sa rodičovských práv a povinností, išlo napríklad o 677 prípadov výchovných opatrení 285 prípadov zásahov do rodičovských práv, 2 929 prípadov schválení dôležitých úkonov za maloletého, 7 413 prípadov týkajúcich sa styku rodičov s deťmi, 12 938 prípadov zverenia dieťaťa do výchovy, v 477 prípadoch bol ustanovený kolízny opatrovník a v 162 prípadoch majetkový opatrovník. Slovenská republika s účinnosťou od 1. júla 2010 novelou Zákona o rodine (zák. č. 217/2010 Z. z.) zaviedla inštitút striedavej starostlivosti o dieťa. Znamená to, že dieťa sa zverí do starostlivosti striedavo jednému a druhému rodičovi na presne stanovené časové obdobie opakovane. Súdy v II. polroku 2010 rozhodli o tomto inštitúte v 114 prípadoch.</t>
  </si>
  <si>
    <t xml:space="preserve">Druhou najpočetnejšou skupinou boli veci výživného. V roku 2010 bolo vybavených 8 835 vecí, v rámci ktorých bolo rozhodnuté o 26 604 právach. Počtom rozhodnutých vecí nasleduje náhradná starostlivosť s 2 327 vybavenými vecami. Určenia rodičovstva sa týkalo 919 vecí, v nich bolo rozhodnuté o 944 právach. Osvojení sa týkalo 797 vecí, v rámci ktorých bolo rozhodnuté o 915 právach. </t>
  </si>
  <si>
    <t>Konanie vo veciach starostlivosti o maloletých trvalo v roku 2010 v priemere 6,49 mesiaca (v tomto čísle nie sú zahrnuté veci s medzinárodným prvkom, v ktorých konanie z objektívnych dôvodov trvá dlhšie). Na porovnanie v roku 2009 priemerná dĺžka konania bola 6,34 mesiaca. V priemere najdlhšie konali okresné súdy v obvode Krajského súdu v Bratislave – 8,69 mesiaca. Najlepšie výsledky v rýchlosti konania mali okresné súdy v obvode Krajského súdu v Banskej Bystrici – 4,44 mesiaca.</t>
  </si>
  <si>
    <t>V roku 2010 najkratšie trvalo konanie o povolenie uzavrieť manželstvo – priemerne 2,78 mesiaca. V roku 2010 najdlhšie trvalo konanie o určenie rodičovstva – priemerne 11,58 mesiaca.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</si>
</sst>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>
      <alignment horizontal="center" vertical="top"/>
      <protection/>
    </xf>
    <xf numFmtId="0" fontId="36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 indent="1"/>
    </xf>
    <xf numFmtId="3" fontId="0" fillId="0" borderId="20" xfId="0" applyNumberFormat="1" applyFont="1" applyBorder="1" applyAlignment="1">
      <alignment horizontal="right" vertical="center" wrapText="1" indent="1"/>
    </xf>
    <xf numFmtId="3" fontId="4" fillId="0" borderId="21" xfId="0" applyNumberFormat="1" applyFont="1" applyBorder="1" applyAlignment="1">
      <alignment horizontal="right" vertical="center" wrapText="1" indent="1"/>
    </xf>
    <xf numFmtId="3" fontId="0" fillId="0" borderId="22" xfId="0" applyNumberFormat="1" applyFont="1" applyBorder="1" applyAlignment="1">
      <alignment horizontal="right" vertical="center" wrapText="1" indent="1"/>
    </xf>
    <xf numFmtId="3" fontId="0" fillId="0" borderId="23" xfId="0" applyNumberFormat="1" applyFont="1" applyBorder="1" applyAlignment="1">
      <alignment horizontal="right" vertical="center" wrapText="1" indent="1"/>
    </xf>
    <xf numFmtId="3" fontId="0" fillId="0" borderId="24" xfId="0" applyNumberFormat="1" applyFont="1" applyBorder="1" applyAlignment="1">
      <alignment horizontal="right" vertical="center" wrapText="1" indent="1"/>
    </xf>
    <xf numFmtId="3" fontId="0" fillId="0" borderId="25" xfId="0" applyNumberFormat="1" applyFont="1" applyBorder="1" applyAlignment="1">
      <alignment horizontal="right" vertical="center" wrapText="1" indent="1"/>
    </xf>
    <xf numFmtId="3" fontId="4" fillId="0" borderId="26" xfId="0" applyNumberFormat="1" applyFont="1" applyBorder="1" applyAlignment="1">
      <alignment horizontal="right" vertical="center" wrapText="1" indent="1"/>
    </xf>
    <xf numFmtId="0" fontId="0" fillId="0" borderId="2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4" fillId="0" borderId="0" xfId="44">
      <alignment horizontal="center" vertical="top"/>
      <protection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 indent="1"/>
    </xf>
    <xf numFmtId="0" fontId="0" fillId="0" borderId="31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3" fontId="0" fillId="0" borderId="12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 indent="2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44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2" fontId="0" fillId="0" borderId="35" xfId="0" applyNumberFormat="1" applyFont="1" applyBorder="1" applyAlignment="1">
      <alignment horizontal="left" vertical="center" wrapText="1" indent="1"/>
    </xf>
    <xf numFmtId="3" fontId="4" fillId="0" borderId="19" xfId="0" applyNumberFormat="1" applyFont="1" applyBorder="1" applyAlignment="1">
      <alignment horizontal="right" vertical="center" wrapText="1" indent="1"/>
    </xf>
    <xf numFmtId="3" fontId="4" fillId="0" borderId="24" xfId="0" applyNumberFormat="1" applyFont="1" applyBorder="1" applyAlignment="1">
      <alignment horizontal="right" vertical="center" wrapText="1" indent="1"/>
    </xf>
    <xf numFmtId="2" fontId="0" fillId="0" borderId="31" xfId="0" applyNumberFormat="1" applyFont="1" applyBorder="1" applyAlignment="1">
      <alignment horizontal="left" vertical="center" wrapText="1" indent="1"/>
    </xf>
    <xf numFmtId="3" fontId="4" fillId="0" borderId="20" xfId="0" applyNumberFormat="1" applyFont="1" applyBorder="1" applyAlignment="1">
      <alignment horizontal="right" vertical="center" wrapText="1" indent="1"/>
    </xf>
    <xf numFmtId="3" fontId="4" fillId="0" borderId="25" xfId="0" applyNumberFormat="1" applyFont="1" applyBorder="1" applyAlignment="1">
      <alignment horizontal="right" vertical="center" wrapText="1" indent="1"/>
    </xf>
    <xf numFmtId="2" fontId="0" fillId="0" borderId="36" xfId="0" applyNumberFormat="1" applyFont="1" applyBorder="1" applyAlignment="1">
      <alignment horizontal="lef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1"/>
    </xf>
    <xf numFmtId="3" fontId="4" fillId="0" borderId="12" xfId="0" applyNumberFormat="1" applyFont="1" applyBorder="1" applyAlignment="1">
      <alignment horizontal="right" vertical="center" wrapText="1" indent="1"/>
    </xf>
    <xf numFmtId="2" fontId="4" fillId="0" borderId="37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right" vertical="center" wrapText="1" indent="1"/>
    </xf>
    <xf numFmtId="3" fontId="4" fillId="0" borderId="15" xfId="0" applyNumberFormat="1" applyFont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 wrapText="1" indent="1"/>
    </xf>
    <xf numFmtId="3" fontId="4" fillId="0" borderId="42" xfId="0" applyNumberFormat="1" applyFont="1" applyBorder="1" applyAlignment="1">
      <alignment horizontal="right" vertical="center" wrapText="1" inden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right" vertical="center" wrapText="1" indent="2"/>
    </xf>
    <xf numFmtId="3" fontId="4" fillId="0" borderId="41" xfId="0" applyNumberFormat="1" applyFont="1" applyBorder="1" applyAlignment="1">
      <alignment horizontal="right" vertical="center" wrapText="1" indent="2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right" vertical="center" wrapText="1" indent="2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 indent="2"/>
    </xf>
    <xf numFmtId="3" fontId="4" fillId="0" borderId="42" xfId="0" applyNumberFormat="1" applyFont="1" applyFill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4" fillId="0" borderId="38" xfId="0" applyNumberFormat="1" applyFont="1" applyFill="1" applyBorder="1" applyAlignment="1">
      <alignment horizontal="right" vertical="center" wrapText="1" indent="2"/>
    </xf>
    <xf numFmtId="49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3" fontId="8" fillId="0" borderId="22" xfId="48" applyNumberFormat="1" applyFont="1" applyFill="1" applyBorder="1" applyAlignment="1">
      <alignment horizontal="right" vertical="center" wrapText="1" indent="2"/>
      <protection/>
    </xf>
    <xf numFmtId="3" fontId="8" fillId="0" borderId="23" xfId="48" applyNumberFormat="1" applyFont="1" applyFill="1" applyBorder="1" applyAlignment="1">
      <alignment horizontal="right" vertical="center" wrapText="1" indent="2"/>
      <protection/>
    </xf>
    <xf numFmtId="3" fontId="8" fillId="0" borderId="11" xfId="48" applyNumberFormat="1" applyFont="1" applyFill="1" applyBorder="1" applyAlignment="1">
      <alignment horizontal="right" vertical="center" wrapText="1" indent="2"/>
      <protection/>
    </xf>
    <xf numFmtId="3" fontId="8" fillId="0" borderId="44" xfId="48" applyNumberFormat="1" applyFont="1" applyFill="1" applyBorder="1" applyAlignment="1">
      <alignment horizontal="right" vertical="center" wrapText="1" indent="2"/>
      <protection/>
    </xf>
    <xf numFmtId="3" fontId="8" fillId="0" borderId="24" xfId="48" applyNumberFormat="1" applyFont="1" applyFill="1" applyBorder="1" applyAlignment="1">
      <alignment horizontal="right" vertical="center" wrapText="1" indent="2"/>
      <protection/>
    </xf>
    <xf numFmtId="3" fontId="8" fillId="0" borderId="25" xfId="48" applyNumberFormat="1" applyFont="1" applyFill="1" applyBorder="1" applyAlignment="1">
      <alignment horizontal="right" vertical="center" wrapText="1" indent="2"/>
      <protection/>
    </xf>
    <xf numFmtId="3" fontId="8" fillId="0" borderId="12" xfId="48" applyNumberFormat="1" applyFont="1" applyFill="1" applyBorder="1" applyAlignment="1">
      <alignment horizontal="right" vertical="center" wrapText="1" indent="2"/>
      <protection/>
    </xf>
    <xf numFmtId="0" fontId="0" fillId="0" borderId="23" xfId="0" applyBorder="1" applyAlignment="1">
      <alignment horizontal="right" vertical="center" wrapText="1" indent="2"/>
    </xf>
    <xf numFmtId="0" fontId="8" fillId="0" borderId="23" xfId="48" applyFont="1" applyFill="1" applyBorder="1" applyAlignment="1">
      <alignment horizontal="right" vertical="center" wrapText="1" indent="2"/>
      <protection/>
    </xf>
    <xf numFmtId="0" fontId="8" fillId="0" borderId="23" xfId="0" applyFont="1" applyBorder="1" applyAlignment="1">
      <alignment horizontal="right" vertical="center" wrapText="1" indent="2"/>
    </xf>
    <xf numFmtId="0" fontId="8" fillId="0" borderId="23" xfId="48" applyBorder="1" applyAlignment="1">
      <alignment horizontal="right" vertical="center" wrapText="1" indent="2"/>
      <protection/>
    </xf>
    <xf numFmtId="0" fontId="8" fillId="0" borderId="23" xfId="0" applyFont="1" applyFill="1" applyBorder="1" applyAlignment="1">
      <alignment horizontal="right" vertical="center" wrapText="1" indent="2"/>
    </xf>
    <xf numFmtId="0" fontId="8" fillId="0" borderId="23" xfId="0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right" vertical="center" wrapText="1" indent="2"/>
    </xf>
    <xf numFmtId="0" fontId="8" fillId="0" borderId="25" xfId="0" applyFont="1" applyBorder="1" applyAlignment="1">
      <alignment horizontal="right" vertical="center" wrapText="1" indent="2"/>
    </xf>
    <xf numFmtId="0" fontId="8" fillId="0" borderId="12" xfId="0" applyFont="1" applyBorder="1" applyAlignment="1">
      <alignment horizontal="right" vertical="center" wrapText="1" indent="2"/>
    </xf>
    <xf numFmtId="0" fontId="0" fillId="0" borderId="23" xfId="0" applyBorder="1" applyAlignment="1">
      <alignment horizontal="right" vertical="center" wrapText="1" indent="1"/>
    </xf>
    <xf numFmtId="0" fontId="8" fillId="0" borderId="23" xfId="48" applyFont="1" applyFill="1" applyBorder="1" applyAlignment="1">
      <alignment horizontal="right" vertical="center" wrapText="1" indent="1"/>
      <protection/>
    </xf>
    <xf numFmtId="0" fontId="8" fillId="0" borderId="23" xfId="48" applyBorder="1" applyAlignment="1">
      <alignment horizontal="center" vertical="center" wrapText="1"/>
      <protection/>
    </xf>
    <xf numFmtId="0" fontId="8" fillId="0" borderId="23" xfId="48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right" vertical="center" wrapText="1" indent="2"/>
    </xf>
    <xf numFmtId="0" fontId="0" fillId="0" borderId="11" xfId="0" applyBorder="1" applyAlignment="1">
      <alignment horizontal="right" vertical="center" wrapText="1" indent="2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 indent="2"/>
    </xf>
    <xf numFmtId="0" fontId="0" fillId="0" borderId="22" xfId="0" applyBorder="1" applyAlignment="1">
      <alignment horizontal="right" vertical="center" wrapText="1" indent="2"/>
    </xf>
    <xf numFmtId="0" fontId="8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 indent="2"/>
    </xf>
    <xf numFmtId="0" fontId="0" fillId="0" borderId="20" xfId="0" applyBorder="1" applyAlignment="1">
      <alignment horizontal="right" vertical="center" wrapText="1" indent="2"/>
    </xf>
    <xf numFmtId="3" fontId="4" fillId="0" borderId="33" xfId="0" applyNumberFormat="1" applyFont="1" applyBorder="1" applyAlignment="1">
      <alignment horizontal="right" vertical="center" wrapText="1" indent="2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 wrapText="1" indent="2"/>
    </xf>
    <xf numFmtId="0" fontId="0" fillId="0" borderId="10" xfId="0" applyBorder="1" applyAlignment="1">
      <alignment horizontal="right" vertical="center" wrapText="1" indent="2"/>
    </xf>
    <xf numFmtId="0" fontId="0" fillId="0" borderId="13" xfId="0" applyBorder="1" applyAlignment="1">
      <alignment horizontal="right" vertical="center" wrapText="1" indent="1"/>
    </xf>
    <xf numFmtId="0" fontId="0" fillId="0" borderId="25" xfId="0" applyBorder="1" applyAlignment="1">
      <alignment horizontal="right" vertical="center" wrapText="1" indent="1"/>
    </xf>
    <xf numFmtId="0" fontId="0" fillId="0" borderId="12" xfId="0" applyBorder="1" applyAlignment="1">
      <alignment horizontal="right" vertical="center" wrapText="1" indent="1"/>
    </xf>
    <xf numFmtId="0" fontId="8" fillId="0" borderId="25" xfId="48" applyFont="1" applyFill="1" applyBorder="1" applyAlignment="1">
      <alignment horizontal="right" vertical="center" wrapText="1" indent="2"/>
      <protection/>
    </xf>
    <xf numFmtId="0" fontId="8" fillId="0" borderId="25" xfId="48" applyBorder="1" applyAlignment="1">
      <alignment horizontal="right" vertical="center" wrapText="1" indent="2"/>
      <protection/>
    </xf>
    <xf numFmtId="0" fontId="8" fillId="0" borderId="12" xfId="48" applyBorder="1" applyAlignment="1">
      <alignment horizontal="right" vertical="center" wrapText="1" indent="2"/>
      <protection/>
    </xf>
    <xf numFmtId="0" fontId="8" fillId="0" borderId="24" xfId="48" applyFont="1" applyFill="1" applyBorder="1" applyAlignment="1">
      <alignment horizontal="right" vertical="center" wrapText="1" indent="2"/>
      <protection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right" vertical="center" wrapText="1" indent="2"/>
    </xf>
    <xf numFmtId="4" fontId="0" fillId="0" borderId="43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right" vertical="center" wrapText="1" indent="2"/>
    </xf>
    <xf numFmtId="0" fontId="4" fillId="0" borderId="32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 wrapText="1" indent="2"/>
    </xf>
    <xf numFmtId="3" fontId="4" fillId="0" borderId="42" xfId="0" applyNumberFormat="1" applyFont="1" applyFill="1" applyBorder="1" applyAlignment="1">
      <alignment horizontal="right" vertical="center" wrapText="1" indent="2"/>
    </xf>
    <xf numFmtId="3" fontId="4" fillId="0" borderId="26" xfId="0" applyNumberFormat="1" applyFont="1" applyFill="1" applyBorder="1" applyAlignment="1">
      <alignment horizontal="right" vertical="center" wrapText="1" indent="2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 vertical="center" wrapText="1" indent="1"/>
    </xf>
    <xf numFmtId="0" fontId="0" fillId="0" borderId="22" xfId="0" applyBorder="1" applyAlignment="1">
      <alignment horizontal="center" vertical="center" wrapText="1"/>
    </xf>
    <xf numFmtId="0" fontId="4" fillId="0" borderId="0" xfId="47" applyFont="1" applyAlignment="1">
      <alignment horizontal="center" vertical="center" wrapText="1"/>
      <protection/>
    </xf>
    <xf numFmtId="0" fontId="0" fillId="0" borderId="0" xfId="47" applyAlignment="1">
      <alignment horizontal="center" vertical="center" wrapText="1"/>
      <protection/>
    </xf>
    <xf numFmtId="0" fontId="0" fillId="0" borderId="0" xfId="47">
      <alignment/>
      <protection/>
    </xf>
    <xf numFmtId="0" fontId="0" fillId="0" borderId="10" xfId="47" applyFont="1" applyBorder="1" applyAlignment="1">
      <alignment horizontal="center" vertical="center" wrapText="1"/>
      <protection/>
    </xf>
    <xf numFmtId="0" fontId="0" fillId="0" borderId="11" xfId="47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4" fillId="0" borderId="35" xfId="47" applyFont="1" applyBorder="1" applyAlignment="1">
      <alignment horizontal="center" vertical="center"/>
      <protection/>
    </xf>
    <xf numFmtId="0" fontId="0" fillId="0" borderId="23" xfId="47" applyBorder="1" applyAlignment="1">
      <alignment horizontal="right" vertical="center" wrapText="1" indent="1"/>
      <protection/>
    </xf>
    <xf numFmtId="0" fontId="8" fillId="0" borderId="23" xfId="47" applyFont="1" applyBorder="1" applyAlignment="1">
      <alignment horizontal="right" vertical="center" wrapText="1" indent="1"/>
      <protection/>
    </xf>
    <xf numFmtId="0" fontId="8" fillId="0" borderId="23" xfId="47" applyFont="1" applyBorder="1" applyAlignment="1">
      <alignment horizontal="right" vertical="center" wrapText="1" indent="2"/>
      <protection/>
    </xf>
    <xf numFmtId="3" fontId="0" fillId="0" borderId="23" xfId="47" applyNumberFormat="1" applyBorder="1" applyAlignment="1">
      <alignment horizontal="right" vertical="center" wrapText="1" indent="1"/>
      <protection/>
    </xf>
    <xf numFmtId="0" fontId="0" fillId="0" borderId="23" xfId="47" applyBorder="1" applyAlignment="1">
      <alignment horizontal="right" vertical="center" wrapText="1" indent="2"/>
      <protection/>
    </xf>
    <xf numFmtId="0" fontId="8" fillId="0" borderId="13" xfId="47" applyFont="1" applyBorder="1" applyAlignment="1">
      <alignment horizontal="right" vertical="center" wrapText="1" indent="2"/>
      <protection/>
    </xf>
    <xf numFmtId="0" fontId="4" fillId="0" borderId="31" xfId="47" applyFont="1" applyBorder="1" applyAlignment="1">
      <alignment horizontal="center" vertical="center"/>
      <protection/>
    </xf>
    <xf numFmtId="0" fontId="8" fillId="0" borderId="25" xfId="47" applyFont="1" applyBorder="1" applyAlignment="1">
      <alignment horizontal="right" vertical="center" wrapText="1" indent="2"/>
      <protection/>
    </xf>
    <xf numFmtId="0" fontId="4" fillId="0" borderId="32" xfId="47" applyFont="1" applyBorder="1" applyAlignment="1">
      <alignment horizontal="center" vertical="center"/>
      <protection/>
    </xf>
    <xf numFmtId="0" fontId="8" fillId="0" borderId="12" xfId="47" applyFont="1" applyBorder="1" applyAlignment="1">
      <alignment horizontal="right" vertical="center" wrapText="1" indent="2"/>
      <protection/>
    </xf>
    <xf numFmtId="0" fontId="4" fillId="0" borderId="40" xfId="47" applyFont="1" applyBorder="1" applyAlignment="1">
      <alignment horizontal="center" vertical="center"/>
      <protection/>
    </xf>
    <xf numFmtId="3" fontId="4" fillId="0" borderId="41" xfId="47" applyNumberFormat="1" applyFont="1" applyBorder="1" applyAlignment="1">
      <alignment horizontal="right" vertical="center" wrapText="1" indent="1"/>
      <protection/>
    </xf>
    <xf numFmtId="3" fontId="4" fillId="0" borderId="42" xfId="47" applyNumberFormat="1" applyFont="1" applyBorder="1" applyAlignment="1">
      <alignment horizontal="right" vertical="center" wrapText="1" indent="1"/>
      <protection/>
    </xf>
    <xf numFmtId="3" fontId="4" fillId="0" borderId="42" xfId="47" applyNumberFormat="1" applyFont="1" applyBorder="1" applyAlignment="1">
      <alignment horizontal="center" vertical="center" wrapText="1"/>
      <protection/>
    </xf>
    <xf numFmtId="3" fontId="4" fillId="0" borderId="42" xfId="47" applyNumberFormat="1" applyFont="1" applyBorder="1" applyAlignment="1">
      <alignment horizontal="right" vertical="center" wrapText="1" indent="2"/>
      <protection/>
    </xf>
    <xf numFmtId="3" fontId="4" fillId="0" borderId="26" xfId="47" applyNumberFormat="1" applyFont="1" applyBorder="1" applyAlignment="1">
      <alignment horizontal="right" vertical="center" wrapText="1" indent="2"/>
      <protection/>
    </xf>
    <xf numFmtId="0" fontId="47" fillId="0" borderId="0" xfId="46" applyFont="1" applyAlignment="1">
      <alignment horizontal="justify" vertical="top" wrapText="1"/>
      <protection/>
    </xf>
    <xf numFmtId="0" fontId="37" fillId="0" borderId="0" xfId="46">
      <alignment/>
      <protection/>
    </xf>
    <xf numFmtId="0" fontId="37" fillId="0" borderId="0" xfId="46" applyAlignment="1">
      <alignment horizontal="justify" vertical="top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4" fillId="0" borderId="0" xfId="44" applyFont="1" applyBorder="1" applyAlignment="1">
      <alignment horizontal="center" vertical="center" wrapText="1"/>
      <protection/>
    </xf>
    <xf numFmtId="0" fontId="4" fillId="0" borderId="0" xfId="44" applyFont="1" applyAlignment="1">
      <alignment horizontal="center" vertical="center" wrapText="1"/>
      <protection/>
    </xf>
    <xf numFmtId="0" fontId="4" fillId="0" borderId="0" xfId="44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0" borderId="0" xfId="47" applyFont="1" applyAlignment="1">
      <alignment horizontal="center" vertical="center" wrapText="1"/>
      <protection/>
    </xf>
    <xf numFmtId="0" fontId="4" fillId="0" borderId="48" xfId="47" applyFont="1" applyBorder="1" applyAlignment="1">
      <alignment horizontal="center" vertical="center"/>
      <protection/>
    </xf>
    <xf numFmtId="0" fontId="4" fillId="0" borderId="55" xfId="47" applyFont="1" applyBorder="1" applyAlignment="1">
      <alignment horizontal="center" vertical="center"/>
      <protection/>
    </xf>
    <xf numFmtId="0" fontId="4" fillId="0" borderId="56" xfId="47" applyFont="1" applyBorder="1" applyAlignment="1">
      <alignment horizontal="center" vertical="center"/>
      <protection/>
    </xf>
    <xf numFmtId="0" fontId="4" fillId="0" borderId="58" xfId="47" applyFont="1" applyBorder="1" applyAlignment="1">
      <alignment horizontal="center" vertical="center" wrapText="1"/>
      <protection/>
    </xf>
    <xf numFmtId="0" fontId="4" fillId="0" borderId="18" xfId="47" applyFont="1" applyBorder="1" applyAlignment="1">
      <alignment horizontal="center" vertical="center" wrapText="1"/>
      <protection/>
    </xf>
    <xf numFmtId="0" fontId="4" fillId="0" borderId="13" xfId="47" applyFont="1" applyBorder="1" applyAlignment="1">
      <alignment horizontal="center" vertical="center" wrapText="1"/>
      <protection/>
    </xf>
    <xf numFmtId="0" fontId="4" fillId="0" borderId="47" xfId="47" applyFont="1" applyBorder="1" applyAlignment="1">
      <alignment horizontal="center" vertical="center" wrapText="1"/>
      <protection/>
    </xf>
    <xf numFmtId="0" fontId="4" fillId="0" borderId="23" xfId="47" applyFont="1" applyBorder="1" applyAlignment="1">
      <alignment horizontal="center" vertical="center" wrapText="1"/>
      <protection/>
    </xf>
    <xf numFmtId="0" fontId="4" fillId="0" borderId="25" xfId="47" applyFont="1" applyBorder="1" applyAlignment="1">
      <alignment horizontal="center" vertical="center" wrapText="1"/>
      <protection/>
    </xf>
    <xf numFmtId="0" fontId="0" fillId="0" borderId="47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0" fillId="0" borderId="11" xfId="47" applyFont="1" applyBorder="1" applyAlignment="1">
      <alignment horizontal="center" vertical="center" wrapText="1"/>
      <protection/>
    </xf>
    <xf numFmtId="0" fontId="0" fillId="0" borderId="25" xfId="47" applyFont="1" applyBorder="1" applyAlignment="1">
      <alignment horizontal="center" vertical="center" wrapText="1"/>
      <protection/>
    </xf>
    <xf numFmtId="0" fontId="0" fillId="0" borderId="25" xfId="47" applyBorder="1" applyAlignment="1">
      <alignment horizontal="center" vertical="center" wrapText="1"/>
      <protection/>
    </xf>
    <xf numFmtId="0" fontId="0" fillId="0" borderId="12" xfId="47" applyBorder="1" applyAlignment="1">
      <alignment horizontal="center" vertical="center" wrapText="1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23" xfId="47" applyBorder="1" applyAlignment="1">
      <alignment horizontal="center" vertical="center" wrapText="1"/>
      <protection/>
    </xf>
    <xf numFmtId="0" fontId="0" fillId="0" borderId="59" xfId="47" applyFont="1" applyFill="1" applyBorder="1" applyAlignment="1">
      <alignment horizontal="center" vertical="center" wrapText="1"/>
      <protection/>
    </xf>
    <xf numFmtId="0" fontId="0" fillId="0" borderId="38" xfId="47" applyFont="1" applyFill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left" vertical="center" wrapText="1" indent="1"/>
    </xf>
    <xf numFmtId="0" fontId="0" fillId="0" borderId="7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vy zar.hore" xfId="44"/>
    <cellStyle name="Neutrálna" xfId="45"/>
    <cellStyle name="normálne 2" xfId="46"/>
    <cellStyle name="normálne 3" xfId="47"/>
    <cellStyle name="normální_List1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134.57421875" style="178" customWidth="1"/>
    <col min="2" max="16384" width="9.140625" style="177" customWidth="1"/>
  </cols>
  <sheetData>
    <row r="1" ht="25.5">
      <c r="A1" s="176" t="s">
        <v>144</v>
      </c>
    </row>
    <row r="2" ht="6" customHeight="1">
      <c r="A2" s="176"/>
    </row>
    <row r="3" ht="12.75">
      <c r="A3" s="176" t="s">
        <v>145</v>
      </c>
    </row>
    <row r="4" ht="12.75">
      <c r="A4" s="176" t="s">
        <v>146</v>
      </c>
    </row>
    <row r="5" ht="12.75">
      <c r="A5" s="176" t="s">
        <v>147</v>
      </c>
    </row>
    <row r="6" ht="12.75">
      <c r="A6" s="176" t="s">
        <v>148</v>
      </c>
    </row>
    <row r="7" ht="12.75">
      <c r="A7" s="176" t="s">
        <v>149</v>
      </c>
    </row>
    <row r="8" ht="12.75">
      <c r="A8" s="176" t="s">
        <v>150</v>
      </c>
    </row>
    <row r="9" ht="12.75">
      <c r="A9" s="176" t="s">
        <v>151</v>
      </c>
    </row>
    <row r="10" ht="12.75">
      <c r="A10" s="176" t="s">
        <v>152</v>
      </c>
    </row>
    <row r="11" ht="6" customHeight="1">
      <c r="A11" s="176"/>
    </row>
    <row r="12" ht="25.5">
      <c r="A12" s="176" t="s">
        <v>153</v>
      </c>
    </row>
    <row r="13" ht="6" customHeight="1">
      <c r="A13" s="176"/>
    </row>
    <row r="14" ht="25.5">
      <c r="A14" s="176" t="s">
        <v>154</v>
      </c>
    </row>
    <row r="15" ht="6" customHeight="1">
      <c r="A15" s="176"/>
    </row>
    <row r="16" ht="89.25">
      <c r="A16" s="176" t="s">
        <v>155</v>
      </c>
    </row>
    <row r="17" ht="6" customHeight="1">
      <c r="A17" s="176"/>
    </row>
    <row r="18" ht="38.25">
      <c r="A18" s="176" t="s">
        <v>156</v>
      </c>
    </row>
    <row r="19" ht="6" customHeight="1">
      <c r="A19" s="176"/>
    </row>
    <row r="20" ht="51">
      <c r="A20" s="176" t="s">
        <v>157</v>
      </c>
    </row>
    <row r="21" ht="6" customHeight="1">
      <c r="A21" s="176"/>
    </row>
    <row r="22" ht="25.5">
      <c r="A22" s="176" t="s">
        <v>158</v>
      </c>
    </row>
    <row r="23" ht="12.75">
      <c r="A23" s="176"/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SheetLayoutView="100" zoomScalePageLayoutView="0" workbookViewId="0" topLeftCell="A1">
      <selection activeCell="O19" sqref="O19"/>
    </sheetView>
  </sheetViews>
  <sheetFormatPr defaultColWidth="9.140625" defaultRowHeight="12.75"/>
  <cols>
    <col min="2" max="2" width="12.7109375" style="0" customWidth="1"/>
    <col min="3" max="3" width="11.28125" style="0" customWidth="1"/>
    <col min="4" max="9" width="12.7109375" style="0" customWidth="1"/>
  </cols>
  <sheetData>
    <row r="1" spans="1:9" ht="19.5" customHeight="1">
      <c r="A1" s="304" t="s">
        <v>44</v>
      </c>
      <c r="B1" s="304"/>
      <c r="C1" s="304"/>
      <c r="D1" s="304"/>
      <c r="E1" s="304"/>
      <c r="F1" s="304"/>
      <c r="G1" s="304"/>
      <c r="H1" s="304"/>
      <c r="I1" s="304"/>
    </row>
    <row r="2" spans="1:9" ht="19.5" customHeight="1">
      <c r="A2" s="304" t="s">
        <v>119</v>
      </c>
      <c r="B2" s="304"/>
      <c r="C2" s="304"/>
      <c r="D2" s="304"/>
      <c r="E2" s="304"/>
      <c r="F2" s="304"/>
      <c r="G2" s="304"/>
      <c r="H2" s="304"/>
      <c r="I2" s="304"/>
    </row>
    <row r="3" spans="1:9" ht="19.5" customHeight="1">
      <c r="A3" s="304" t="s">
        <v>128</v>
      </c>
      <c r="B3" s="304"/>
      <c r="C3" s="304"/>
      <c r="D3" s="304"/>
      <c r="E3" s="304"/>
      <c r="F3" s="304"/>
      <c r="G3" s="304"/>
      <c r="H3" s="304"/>
      <c r="I3" s="304"/>
    </row>
    <row r="4" spans="1:9" ht="19.5" customHeight="1" thickBot="1">
      <c r="A4" s="307"/>
      <c r="B4" s="307"/>
      <c r="C4" s="307"/>
      <c r="D4" s="307"/>
      <c r="E4" s="307"/>
      <c r="F4" s="307"/>
      <c r="G4" s="307"/>
      <c r="H4" s="307"/>
      <c r="I4" s="307"/>
    </row>
    <row r="5" spans="1:15" ht="19.5" customHeight="1" thickTop="1">
      <c r="A5" s="309" t="s">
        <v>18</v>
      </c>
      <c r="B5" s="311" t="s">
        <v>33</v>
      </c>
      <c r="C5" s="300" t="s">
        <v>34</v>
      </c>
      <c r="D5" s="300"/>
      <c r="E5" s="300"/>
      <c r="F5" s="300"/>
      <c r="G5" s="300"/>
      <c r="H5" s="301"/>
      <c r="I5" s="302" t="s">
        <v>35</v>
      </c>
      <c r="M5" s="134"/>
      <c r="N5" s="134"/>
      <c r="O5" s="134"/>
    </row>
    <row r="6" spans="1:15" ht="28.5" customHeight="1" thickBot="1">
      <c r="A6" s="310"/>
      <c r="B6" s="312"/>
      <c r="C6" s="135" t="s">
        <v>39</v>
      </c>
      <c r="D6" s="135" t="s">
        <v>125</v>
      </c>
      <c r="E6" s="135" t="s">
        <v>126</v>
      </c>
      <c r="F6" s="135" t="s">
        <v>120</v>
      </c>
      <c r="G6" s="135" t="s">
        <v>40</v>
      </c>
      <c r="H6" s="136" t="s">
        <v>127</v>
      </c>
      <c r="I6" s="303"/>
      <c r="M6" s="134"/>
      <c r="N6" s="134"/>
      <c r="O6" s="134"/>
    </row>
    <row r="7" spans="1:15" ht="24" customHeight="1" thickTop="1">
      <c r="A7" s="137" t="s">
        <v>23</v>
      </c>
      <c r="B7" s="138">
        <v>2745</v>
      </c>
      <c r="C7" s="91">
        <v>77</v>
      </c>
      <c r="D7" s="91">
        <v>479</v>
      </c>
      <c r="E7" s="91">
        <v>812</v>
      </c>
      <c r="F7" s="91">
        <v>837</v>
      </c>
      <c r="G7" s="91">
        <v>434</v>
      </c>
      <c r="H7" s="95">
        <v>106</v>
      </c>
      <c r="I7" s="139">
        <f>(C7*1+D7*2+E7*4.5+F7*9+G7*18+H7*36)/B7</f>
        <v>8.688524590163935</v>
      </c>
      <c r="M7" s="134"/>
      <c r="N7" s="134"/>
      <c r="O7" s="134"/>
    </row>
    <row r="8" spans="1:15" ht="24" customHeight="1">
      <c r="A8" s="140" t="s">
        <v>24</v>
      </c>
      <c r="B8" s="141">
        <v>3573</v>
      </c>
      <c r="C8" s="92">
        <v>60</v>
      </c>
      <c r="D8" s="92">
        <v>1412</v>
      </c>
      <c r="E8" s="92">
        <v>980</v>
      </c>
      <c r="F8" s="92">
        <v>681</v>
      </c>
      <c r="G8" s="92">
        <v>322</v>
      </c>
      <c r="H8" s="96">
        <v>118</v>
      </c>
      <c r="I8" s="139">
        <f aca="true" t="shared" si="0" ref="I8:I15">(C8*1+D8*2+E8*4.5+F8*9+G8*18+H8*36)/B8</f>
        <v>6.567870137139659</v>
      </c>
      <c r="M8" s="134"/>
      <c r="N8" s="134"/>
      <c r="O8" s="134"/>
    </row>
    <row r="9" spans="1:15" ht="24" customHeight="1">
      <c r="A9" s="140" t="s">
        <v>25</v>
      </c>
      <c r="B9" s="141">
        <v>3805</v>
      </c>
      <c r="C9" s="92">
        <v>146</v>
      </c>
      <c r="D9" s="92">
        <v>1223</v>
      </c>
      <c r="E9" s="92">
        <v>1242</v>
      </c>
      <c r="F9" s="92">
        <v>836</v>
      </c>
      <c r="G9" s="92">
        <v>280</v>
      </c>
      <c r="H9" s="96">
        <v>78</v>
      </c>
      <c r="I9" s="139">
        <f t="shared" si="0"/>
        <v>6.190013140604468</v>
      </c>
      <c r="M9" s="134"/>
      <c r="N9" s="134"/>
      <c r="O9" s="134"/>
    </row>
    <row r="10" spans="1:15" ht="24" customHeight="1">
      <c r="A10" s="140" t="s">
        <v>26</v>
      </c>
      <c r="B10" s="141">
        <v>3658</v>
      </c>
      <c r="C10" s="92">
        <v>141</v>
      </c>
      <c r="D10" s="92">
        <v>1260</v>
      </c>
      <c r="E10" s="92">
        <v>1175</v>
      </c>
      <c r="F10" s="92">
        <v>754</v>
      </c>
      <c r="G10" s="92">
        <v>277</v>
      </c>
      <c r="H10" s="96">
        <v>51</v>
      </c>
      <c r="I10" s="139">
        <f t="shared" si="0"/>
        <v>5.892974302897758</v>
      </c>
      <c r="M10" s="134"/>
      <c r="N10" s="134"/>
      <c r="O10" s="134"/>
    </row>
    <row r="11" spans="1:15" ht="24" customHeight="1">
      <c r="A11" s="140" t="s">
        <v>27</v>
      </c>
      <c r="B11" s="141">
        <v>3381</v>
      </c>
      <c r="C11" s="92">
        <v>61</v>
      </c>
      <c r="D11" s="92">
        <v>967</v>
      </c>
      <c r="E11" s="92">
        <v>1086</v>
      </c>
      <c r="F11" s="92">
        <v>859</v>
      </c>
      <c r="G11" s="92">
        <v>328</v>
      </c>
      <c r="H11" s="96">
        <v>80</v>
      </c>
      <c r="I11" s="139">
        <f t="shared" si="0"/>
        <v>6.920141969831411</v>
      </c>
      <c r="M11" s="134"/>
      <c r="N11" s="134"/>
      <c r="O11" s="134"/>
    </row>
    <row r="12" spans="1:15" ht="24" customHeight="1">
      <c r="A12" s="140" t="s">
        <v>28</v>
      </c>
      <c r="B12" s="141">
        <v>4257</v>
      </c>
      <c r="C12" s="92">
        <v>358</v>
      </c>
      <c r="D12" s="92">
        <v>1831</v>
      </c>
      <c r="E12" s="92">
        <v>1259</v>
      </c>
      <c r="F12" s="92">
        <v>640</v>
      </c>
      <c r="G12" s="92">
        <v>146</v>
      </c>
      <c r="H12" s="96">
        <v>23</v>
      </c>
      <c r="I12" s="139">
        <f t="shared" si="0"/>
        <v>4.440098661028894</v>
      </c>
      <c r="M12" s="134"/>
      <c r="N12" s="134"/>
      <c r="O12" s="134"/>
    </row>
    <row r="13" spans="1:15" ht="24" customHeight="1">
      <c r="A13" s="140" t="s">
        <v>29</v>
      </c>
      <c r="B13" s="141">
        <v>3665</v>
      </c>
      <c r="C13" s="92">
        <v>137</v>
      </c>
      <c r="D13" s="92">
        <v>1135</v>
      </c>
      <c r="E13" s="92">
        <v>1157</v>
      </c>
      <c r="F13" s="92">
        <v>869</v>
      </c>
      <c r="G13" s="92">
        <v>303</v>
      </c>
      <c r="H13" s="96">
        <v>64</v>
      </c>
      <c r="I13" s="139">
        <f t="shared" si="0"/>
        <v>6.328103683492497</v>
      </c>
      <c r="M13" s="134"/>
      <c r="N13" s="134"/>
      <c r="O13" s="134"/>
    </row>
    <row r="14" spans="1:15" ht="24" customHeight="1" thickBot="1">
      <c r="A14" s="142" t="s">
        <v>30</v>
      </c>
      <c r="B14" s="141">
        <v>4335</v>
      </c>
      <c r="C14" s="93">
        <v>98</v>
      </c>
      <c r="D14" s="93">
        <v>1115</v>
      </c>
      <c r="E14" s="94">
        <v>1384</v>
      </c>
      <c r="F14" s="93">
        <v>1062</v>
      </c>
      <c r="G14" s="93">
        <v>518</v>
      </c>
      <c r="H14" s="97">
        <v>158</v>
      </c>
      <c r="I14" s="143">
        <f t="shared" si="0"/>
        <v>7.641522491349481</v>
      </c>
      <c r="M14" s="134"/>
      <c r="N14" s="134"/>
      <c r="O14" s="134"/>
    </row>
    <row r="15" spans="1:9" ht="30" customHeight="1" thickBot="1" thickTop="1">
      <c r="A15" s="144" t="s">
        <v>13</v>
      </c>
      <c r="B15" s="145">
        <f aca="true" t="shared" si="1" ref="B15:H15">SUM(B7+B8+B9+B10+B11+B12+B13+B14)</f>
        <v>29419</v>
      </c>
      <c r="C15" s="146">
        <f t="shared" si="1"/>
        <v>1078</v>
      </c>
      <c r="D15" s="146">
        <f t="shared" si="1"/>
        <v>9422</v>
      </c>
      <c r="E15" s="146">
        <f t="shared" si="1"/>
        <v>9095</v>
      </c>
      <c r="F15" s="146">
        <f t="shared" si="1"/>
        <v>6538</v>
      </c>
      <c r="G15" s="146">
        <f t="shared" si="1"/>
        <v>2608</v>
      </c>
      <c r="H15" s="147">
        <f t="shared" si="1"/>
        <v>678</v>
      </c>
      <c r="I15" s="148">
        <f t="shared" si="0"/>
        <v>6.493881505149733</v>
      </c>
    </row>
    <row r="16" spans="1:9" ht="16.5" customHeight="1" thickTop="1">
      <c r="A16" s="1"/>
      <c r="B16" s="296"/>
      <c r="C16" s="308"/>
      <c r="D16" s="308"/>
      <c r="E16" s="308"/>
      <c r="F16" s="308"/>
      <c r="G16" s="308"/>
      <c r="H16" s="308"/>
      <c r="I16" s="296"/>
    </row>
    <row r="17" spans="2:9" ht="12.75">
      <c r="B17" s="294" t="s">
        <v>38</v>
      </c>
      <c r="C17" s="294"/>
      <c r="D17" s="294"/>
      <c r="E17" s="294"/>
      <c r="F17" s="82"/>
      <c r="G17" s="82"/>
      <c r="H17" s="82"/>
      <c r="I17" s="82"/>
    </row>
    <row r="18" ht="12.75">
      <c r="B18" s="80"/>
    </row>
    <row r="19" spans="6:9" ht="12.75">
      <c r="F19" s="305"/>
      <c r="G19" s="306"/>
      <c r="H19" s="306"/>
      <c r="I19" s="306"/>
    </row>
  </sheetData>
  <sheetProtection/>
  <mergeCells count="11">
    <mergeCell ref="B5:B6"/>
    <mergeCell ref="C5:H5"/>
    <mergeCell ref="I5:I6"/>
    <mergeCell ref="A3:I3"/>
    <mergeCell ref="B17:E17"/>
    <mergeCell ref="F19:I19"/>
    <mergeCell ref="A1:I1"/>
    <mergeCell ref="A2:I2"/>
    <mergeCell ref="A4:I4"/>
    <mergeCell ref="B16:I16"/>
    <mergeCell ref="A5:A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zoomScaleSheetLayoutView="100" zoomScalePageLayoutView="0" workbookViewId="0" topLeftCell="A1">
      <selection activeCell="O19" sqref="O19"/>
    </sheetView>
  </sheetViews>
  <sheetFormatPr defaultColWidth="9.140625" defaultRowHeight="12.75"/>
  <cols>
    <col min="1" max="1" width="12.140625" style="0" customWidth="1"/>
  </cols>
  <sheetData>
    <row r="1" spans="1:12" ht="16.5" customHeight="1">
      <c r="A1" s="304" t="s">
        <v>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16.5" customHeight="1">
      <c r="A2" s="304" t="s">
        <v>129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1:12" ht="42.75" customHeight="1" thickBo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2" ht="21" customHeight="1" thickTop="1">
      <c r="A4" s="22"/>
      <c r="B4" s="21"/>
      <c r="C4" s="179" t="s">
        <v>23</v>
      </c>
      <c r="D4" s="192"/>
      <c r="E4" s="192" t="s">
        <v>24</v>
      </c>
      <c r="F4" s="192"/>
      <c r="G4" s="192" t="s">
        <v>25</v>
      </c>
      <c r="H4" s="192"/>
      <c r="I4" s="192" t="s">
        <v>26</v>
      </c>
      <c r="J4" s="180"/>
      <c r="K4" s="295"/>
      <c r="L4" s="295"/>
    </row>
    <row r="5" spans="1:12" ht="16.5" customHeight="1" thickBot="1">
      <c r="A5" s="23"/>
      <c r="B5" s="24"/>
      <c r="C5" s="7" t="s">
        <v>41</v>
      </c>
      <c r="D5" s="3" t="s">
        <v>47</v>
      </c>
      <c r="E5" s="3" t="s">
        <v>41</v>
      </c>
      <c r="F5" s="3" t="s">
        <v>47</v>
      </c>
      <c r="G5" s="3" t="s">
        <v>41</v>
      </c>
      <c r="H5" s="3" t="s">
        <v>47</v>
      </c>
      <c r="I5" s="3" t="s">
        <v>41</v>
      </c>
      <c r="J5" s="4" t="s">
        <v>47</v>
      </c>
      <c r="K5" s="34"/>
      <c r="L5" s="34"/>
    </row>
    <row r="6" spans="1:12" ht="33" customHeight="1" thickTop="1">
      <c r="A6" s="313" t="s">
        <v>17</v>
      </c>
      <c r="B6" s="314"/>
      <c r="C6" s="11">
        <v>73</v>
      </c>
      <c r="D6" s="12">
        <v>1</v>
      </c>
      <c r="E6" s="12">
        <v>86</v>
      </c>
      <c r="F6" s="12">
        <v>7</v>
      </c>
      <c r="G6" s="12">
        <v>86</v>
      </c>
      <c r="H6" s="12">
        <v>14</v>
      </c>
      <c r="I6" s="12">
        <v>72</v>
      </c>
      <c r="J6" s="26">
        <v>0</v>
      </c>
      <c r="K6" s="35"/>
      <c r="L6" s="35"/>
    </row>
    <row r="7" spans="1:12" ht="33" customHeight="1" thickBot="1">
      <c r="A7" s="315" t="s">
        <v>48</v>
      </c>
      <c r="B7" s="316"/>
      <c r="C7" s="8" t="s">
        <v>131</v>
      </c>
      <c r="D7" s="6">
        <v>0</v>
      </c>
      <c r="E7" s="6" t="s">
        <v>131</v>
      </c>
      <c r="F7" s="6">
        <v>0</v>
      </c>
      <c r="G7" s="6" t="s">
        <v>131</v>
      </c>
      <c r="H7" s="6">
        <v>12</v>
      </c>
      <c r="I7" s="6" t="s">
        <v>131</v>
      </c>
      <c r="J7" s="30">
        <v>0</v>
      </c>
      <c r="K7" s="35"/>
      <c r="L7" s="35"/>
    </row>
    <row r="8" spans="1:12" ht="25.5" customHeight="1" thickTop="1">
      <c r="A8" s="207"/>
      <c r="B8" s="34"/>
      <c r="C8" s="36"/>
      <c r="D8" s="36"/>
      <c r="E8" s="36"/>
      <c r="F8" s="36"/>
      <c r="G8" s="36"/>
      <c r="H8" s="36"/>
      <c r="I8" s="36"/>
      <c r="J8" s="36"/>
      <c r="K8" s="35"/>
      <c r="L8" s="35"/>
    </row>
    <row r="9" spans="1:12" ht="24.75" customHeight="1" thickBot="1">
      <c r="A9" s="207"/>
      <c r="B9" s="34"/>
      <c r="C9" s="36"/>
      <c r="D9" s="36"/>
      <c r="E9" s="36"/>
      <c r="F9" s="36"/>
      <c r="G9" s="36"/>
      <c r="H9" s="36"/>
      <c r="I9" s="36"/>
      <c r="J9" s="36"/>
      <c r="K9" s="35"/>
      <c r="L9" s="35"/>
    </row>
    <row r="10" spans="1:12" ht="21.75" customHeight="1" thickTop="1">
      <c r="A10" s="22"/>
      <c r="B10" s="21"/>
      <c r="C10" s="275" t="s">
        <v>27</v>
      </c>
      <c r="D10" s="317"/>
      <c r="E10" s="273" t="s">
        <v>28</v>
      </c>
      <c r="F10" s="317"/>
      <c r="G10" s="273" t="s">
        <v>29</v>
      </c>
      <c r="H10" s="317"/>
      <c r="I10" s="273" t="s">
        <v>30</v>
      </c>
      <c r="J10" s="276"/>
      <c r="K10" s="179" t="s">
        <v>13</v>
      </c>
      <c r="L10" s="180"/>
    </row>
    <row r="11" spans="1:12" ht="15" customHeight="1" thickBot="1">
      <c r="A11" s="23"/>
      <c r="B11" s="24"/>
      <c r="C11" s="7" t="s">
        <v>41</v>
      </c>
      <c r="D11" s="3" t="s">
        <v>47</v>
      </c>
      <c r="E11" s="3" t="s">
        <v>41</v>
      </c>
      <c r="F11" s="3" t="s">
        <v>47</v>
      </c>
      <c r="G11" s="3" t="s">
        <v>41</v>
      </c>
      <c r="H11" s="3" t="s">
        <v>47</v>
      </c>
      <c r="I11" s="3" t="s">
        <v>41</v>
      </c>
      <c r="J11" s="37" t="s">
        <v>47</v>
      </c>
      <c r="K11" s="2" t="s">
        <v>41</v>
      </c>
      <c r="L11" s="4" t="s">
        <v>47</v>
      </c>
    </row>
    <row r="12" spans="1:12" ht="33" customHeight="1" thickTop="1">
      <c r="A12" s="313" t="s">
        <v>17</v>
      </c>
      <c r="B12" s="314"/>
      <c r="C12" s="11">
        <v>52</v>
      </c>
      <c r="D12" s="12">
        <v>0</v>
      </c>
      <c r="E12" s="12">
        <v>146</v>
      </c>
      <c r="F12" s="12">
        <v>0</v>
      </c>
      <c r="G12" s="12">
        <v>74</v>
      </c>
      <c r="H12" s="12">
        <v>1</v>
      </c>
      <c r="I12" s="12">
        <v>175</v>
      </c>
      <c r="J12" s="26">
        <v>8</v>
      </c>
      <c r="K12" s="32">
        <f>SUM(C6+E6+G6+I6+C12+E12+G12+I12)</f>
        <v>764</v>
      </c>
      <c r="L12" s="5">
        <f>SUM(D6+F6+H6+J6+D12+F12+H12+J12)</f>
        <v>31</v>
      </c>
    </row>
    <row r="13" spans="1:12" ht="33" customHeight="1" thickBot="1">
      <c r="A13" s="315" t="s">
        <v>48</v>
      </c>
      <c r="B13" s="316"/>
      <c r="C13" s="8" t="s">
        <v>131</v>
      </c>
      <c r="D13" s="6">
        <v>0</v>
      </c>
      <c r="E13" s="6" t="s">
        <v>131</v>
      </c>
      <c r="F13" s="6">
        <v>0</v>
      </c>
      <c r="G13" s="6" t="s">
        <v>131</v>
      </c>
      <c r="H13" s="6">
        <v>0</v>
      </c>
      <c r="I13" s="6" t="s">
        <v>131</v>
      </c>
      <c r="J13" s="30">
        <v>2</v>
      </c>
      <c r="K13" s="33" t="s">
        <v>131</v>
      </c>
      <c r="L13" s="9">
        <v>14</v>
      </c>
    </row>
    <row r="14" ht="13.5" thickTop="1"/>
    <row r="15" ht="12" customHeight="1"/>
    <row r="22" ht="12.75">
      <c r="Q22" s="133"/>
    </row>
    <row r="28" ht="12.75">
      <c r="Q28" s="132"/>
    </row>
  </sheetData>
  <sheetProtection/>
  <mergeCells count="18">
    <mergeCell ref="A8:A9"/>
    <mergeCell ref="I10:J10"/>
    <mergeCell ref="A1:L1"/>
    <mergeCell ref="A2:L2"/>
    <mergeCell ref="A3:L3"/>
    <mergeCell ref="A7:B7"/>
    <mergeCell ref="I4:J4"/>
    <mergeCell ref="K4:L4"/>
    <mergeCell ref="A12:B12"/>
    <mergeCell ref="A13:B13"/>
    <mergeCell ref="C4:D4"/>
    <mergeCell ref="E4:F4"/>
    <mergeCell ref="K10:L10"/>
    <mergeCell ref="C10:D10"/>
    <mergeCell ref="E10:F10"/>
    <mergeCell ref="G10:H10"/>
    <mergeCell ref="G4:H4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20.7109375" style="0" customWidth="1"/>
    <col min="2" max="11" width="9.7109375" style="0" customWidth="1"/>
  </cols>
  <sheetData>
    <row r="1" spans="1:11" s="39" customFormat="1" ht="19.5" customHeight="1">
      <c r="A1" s="186" t="s">
        <v>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39" customFormat="1" ht="19.5" customHeight="1">
      <c r="A2" s="186" t="s">
        <v>54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39" customFormat="1" ht="19.5" customHeight="1">
      <c r="A3" s="185" t="s">
        <v>128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s="39" customFormat="1" ht="19.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 customHeight="1" thickTop="1">
      <c r="A5" s="181" t="s">
        <v>0</v>
      </c>
      <c r="B5" s="191" t="s">
        <v>1</v>
      </c>
      <c r="C5" s="179"/>
      <c r="D5" s="192" t="s">
        <v>2</v>
      </c>
      <c r="E5" s="192"/>
      <c r="F5" s="192" t="s">
        <v>3</v>
      </c>
      <c r="G5" s="192"/>
      <c r="H5" s="192" t="s">
        <v>4</v>
      </c>
      <c r="I5" s="180"/>
      <c r="J5" s="179" t="s">
        <v>5</v>
      </c>
      <c r="K5" s="180"/>
    </row>
    <row r="6" spans="1:11" ht="19.5" customHeight="1">
      <c r="A6" s="182"/>
      <c r="B6" s="188" t="s">
        <v>8</v>
      </c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9.5" customHeight="1" thickBot="1">
      <c r="A7" s="183"/>
      <c r="B7" s="2" t="s">
        <v>6</v>
      </c>
      <c r="C7" s="3" t="s">
        <v>7</v>
      </c>
      <c r="D7" s="3" t="s">
        <v>6</v>
      </c>
      <c r="E7" s="3" t="s">
        <v>7</v>
      </c>
      <c r="F7" s="3" t="s">
        <v>6</v>
      </c>
      <c r="G7" s="3" t="s">
        <v>7</v>
      </c>
      <c r="H7" s="3" t="s">
        <v>6</v>
      </c>
      <c r="I7" s="4" t="s">
        <v>7</v>
      </c>
      <c r="J7" s="7" t="s">
        <v>6</v>
      </c>
      <c r="K7" s="4" t="s">
        <v>7</v>
      </c>
    </row>
    <row r="8" spans="1:11" ht="30" customHeight="1" thickTop="1">
      <c r="A8" s="41" t="s">
        <v>50</v>
      </c>
      <c r="B8" s="13">
        <v>1511</v>
      </c>
      <c r="C8" s="16">
        <v>2672</v>
      </c>
      <c r="D8" s="16">
        <v>1950</v>
      </c>
      <c r="E8" s="16">
        <v>3329</v>
      </c>
      <c r="F8" s="16">
        <v>1960</v>
      </c>
      <c r="G8" s="16">
        <v>2848</v>
      </c>
      <c r="H8" s="16">
        <v>2014</v>
      </c>
      <c r="I8" s="18">
        <v>3012</v>
      </c>
      <c r="J8" s="42">
        <v>16264</v>
      </c>
      <c r="K8" s="43">
        <v>25438</v>
      </c>
    </row>
    <row r="9" spans="1:11" ht="30" customHeight="1">
      <c r="A9" s="44" t="s">
        <v>45</v>
      </c>
      <c r="B9" s="14">
        <v>172</v>
      </c>
      <c r="C9" s="17">
        <v>199</v>
      </c>
      <c r="D9" s="17">
        <v>253</v>
      </c>
      <c r="E9" s="17">
        <v>267</v>
      </c>
      <c r="F9" s="17">
        <v>231</v>
      </c>
      <c r="G9" s="17">
        <v>252</v>
      </c>
      <c r="H9" s="17">
        <v>290</v>
      </c>
      <c r="I9" s="19">
        <v>356</v>
      </c>
      <c r="J9" s="45">
        <v>2327</v>
      </c>
      <c r="K9" s="46">
        <v>2580</v>
      </c>
    </row>
    <row r="10" spans="1:11" ht="30" customHeight="1">
      <c r="A10" s="44" t="s">
        <v>51</v>
      </c>
      <c r="B10" s="14">
        <v>15</v>
      </c>
      <c r="C10" s="17">
        <v>33</v>
      </c>
      <c r="D10" s="17">
        <v>21</v>
      </c>
      <c r="E10" s="17">
        <v>54</v>
      </c>
      <c r="F10" s="17">
        <v>15</v>
      </c>
      <c r="G10" s="17">
        <v>28</v>
      </c>
      <c r="H10" s="17">
        <v>23</v>
      </c>
      <c r="I10" s="19">
        <v>84</v>
      </c>
      <c r="J10" s="45">
        <v>205</v>
      </c>
      <c r="K10" s="46">
        <v>443</v>
      </c>
    </row>
    <row r="11" spans="1:11" ht="30" customHeight="1">
      <c r="A11" s="44" t="s">
        <v>15</v>
      </c>
      <c r="B11" s="14">
        <v>3</v>
      </c>
      <c r="C11" s="17">
        <v>3</v>
      </c>
      <c r="D11" s="17">
        <v>6</v>
      </c>
      <c r="E11" s="17">
        <v>6</v>
      </c>
      <c r="F11" s="17">
        <v>2</v>
      </c>
      <c r="G11" s="17">
        <v>2</v>
      </c>
      <c r="H11" s="17">
        <v>10</v>
      </c>
      <c r="I11" s="19">
        <v>10</v>
      </c>
      <c r="J11" s="45">
        <v>297</v>
      </c>
      <c r="K11" s="46">
        <v>297</v>
      </c>
    </row>
    <row r="12" spans="1:11" ht="30" customHeight="1">
      <c r="A12" s="44" t="s">
        <v>16</v>
      </c>
      <c r="B12" s="14">
        <v>76</v>
      </c>
      <c r="C12" s="17">
        <v>119</v>
      </c>
      <c r="D12" s="17">
        <v>48</v>
      </c>
      <c r="E12" s="17">
        <v>72</v>
      </c>
      <c r="F12" s="17">
        <v>33</v>
      </c>
      <c r="G12" s="17">
        <v>36</v>
      </c>
      <c r="H12" s="17">
        <v>47</v>
      </c>
      <c r="I12" s="19">
        <v>67</v>
      </c>
      <c r="J12" s="45">
        <v>431</v>
      </c>
      <c r="K12" s="46">
        <v>578</v>
      </c>
    </row>
    <row r="13" spans="1:11" ht="30" customHeight="1">
      <c r="A13" s="44" t="s">
        <v>14</v>
      </c>
      <c r="B13" s="14">
        <v>788</v>
      </c>
      <c r="C13" s="17">
        <v>2311</v>
      </c>
      <c r="D13" s="17">
        <v>1089</v>
      </c>
      <c r="E13" s="17">
        <v>3149</v>
      </c>
      <c r="F13" s="17">
        <v>1447</v>
      </c>
      <c r="G13" s="17">
        <v>3557</v>
      </c>
      <c r="H13" s="17">
        <v>1131</v>
      </c>
      <c r="I13" s="19">
        <v>3389</v>
      </c>
      <c r="J13" s="45">
        <v>8835</v>
      </c>
      <c r="K13" s="46">
        <v>26604</v>
      </c>
    </row>
    <row r="14" spans="1:11" ht="30" customHeight="1">
      <c r="A14" s="44" t="s">
        <v>104</v>
      </c>
      <c r="B14" s="14">
        <v>85</v>
      </c>
      <c r="C14" s="17">
        <v>85</v>
      </c>
      <c r="D14" s="17">
        <v>116</v>
      </c>
      <c r="E14" s="17">
        <v>117</v>
      </c>
      <c r="F14" s="17">
        <v>103</v>
      </c>
      <c r="G14" s="17">
        <v>105</v>
      </c>
      <c r="H14" s="17">
        <v>92</v>
      </c>
      <c r="I14" s="19">
        <v>96</v>
      </c>
      <c r="J14" s="45">
        <v>919</v>
      </c>
      <c r="K14" s="46">
        <v>944</v>
      </c>
    </row>
    <row r="15" spans="1:11" ht="30" customHeight="1" thickBot="1">
      <c r="A15" s="47" t="s">
        <v>31</v>
      </c>
      <c r="B15" s="48">
        <v>151</v>
      </c>
      <c r="C15" s="49">
        <v>165</v>
      </c>
      <c r="D15" s="49">
        <v>116</v>
      </c>
      <c r="E15" s="49">
        <v>130</v>
      </c>
      <c r="F15" s="49">
        <v>92</v>
      </c>
      <c r="G15" s="49">
        <v>95</v>
      </c>
      <c r="H15" s="49">
        <v>78</v>
      </c>
      <c r="I15" s="50">
        <v>95</v>
      </c>
      <c r="J15" s="51">
        <v>797</v>
      </c>
      <c r="K15" s="52">
        <v>879</v>
      </c>
    </row>
    <row r="16" spans="1:11" ht="30" customHeight="1" thickBot="1" thickTop="1">
      <c r="A16" s="53" t="s">
        <v>52</v>
      </c>
      <c r="B16" s="54">
        <f aca="true" t="shared" si="0" ref="B16:I16">SUM(B8:B15)</f>
        <v>2801</v>
      </c>
      <c r="C16" s="54">
        <f t="shared" si="0"/>
        <v>5587</v>
      </c>
      <c r="D16" s="54">
        <f t="shared" si="0"/>
        <v>3599</v>
      </c>
      <c r="E16" s="54">
        <f t="shared" si="0"/>
        <v>7124</v>
      </c>
      <c r="F16" s="54">
        <f t="shared" si="0"/>
        <v>3883</v>
      </c>
      <c r="G16" s="54">
        <f t="shared" si="0"/>
        <v>6923</v>
      </c>
      <c r="H16" s="54">
        <f t="shared" si="0"/>
        <v>3685</v>
      </c>
      <c r="I16" s="20">
        <f t="shared" si="0"/>
        <v>7109</v>
      </c>
      <c r="J16" s="54">
        <v>30075</v>
      </c>
      <c r="K16" s="55">
        <v>57763</v>
      </c>
    </row>
    <row r="17" ht="19.5" customHeight="1" thickTop="1"/>
    <row r="18" spans="1:13" ht="12.75" customHeight="1">
      <c r="A18" s="85"/>
      <c r="B18" s="184" t="s">
        <v>132</v>
      </c>
      <c r="C18" s="184"/>
      <c r="D18" s="184"/>
      <c r="E18" s="184"/>
      <c r="F18" s="184"/>
      <c r="G18" s="184"/>
      <c r="H18" s="86"/>
      <c r="I18" s="86"/>
      <c r="J18" s="86"/>
      <c r="K18" s="86"/>
      <c r="L18" s="84"/>
      <c r="M18" s="84"/>
    </row>
    <row r="19" spans="1:13" ht="12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12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8" ht="12.75">
      <c r="A22" s="83"/>
      <c r="B22" s="83"/>
      <c r="C22" s="83"/>
      <c r="D22" s="83"/>
      <c r="E22" s="83"/>
      <c r="F22" s="83"/>
      <c r="G22" s="83"/>
      <c r="H22" s="83"/>
    </row>
  </sheetData>
  <sheetProtection/>
  <mergeCells count="11">
    <mergeCell ref="A1:K1"/>
    <mergeCell ref="B5:C5"/>
    <mergeCell ref="D5:E5"/>
    <mergeCell ref="F5:G5"/>
    <mergeCell ref="H5:I5"/>
    <mergeCell ref="J5:K5"/>
    <mergeCell ref="A5:A7"/>
    <mergeCell ref="B18:G18"/>
    <mergeCell ref="A3:K3"/>
    <mergeCell ref="A2:K2"/>
    <mergeCell ref="B6:K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SheetLayoutView="100" zoomScalePageLayoutView="0" workbookViewId="0" topLeftCell="A1">
      <selection activeCell="M18" sqref="M18"/>
    </sheetView>
  </sheetViews>
  <sheetFormatPr defaultColWidth="9.140625" defaultRowHeight="12.75"/>
  <cols>
    <col min="1" max="1" width="20.7109375" style="0" customWidth="1"/>
    <col min="2" max="11" width="9.7109375" style="0" customWidth="1"/>
  </cols>
  <sheetData>
    <row r="1" spans="1:11" s="25" customFormat="1" ht="19.5" customHeight="1">
      <c r="A1" s="186" t="s">
        <v>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25" customFormat="1" ht="19.5" customHeight="1">
      <c r="A2" s="186" t="s">
        <v>54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25" customFormat="1" ht="19.5" customHeight="1">
      <c r="A3" s="185" t="s">
        <v>128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s="25" customFormat="1" ht="19.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 customHeight="1" thickTop="1">
      <c r="A5" s="181" t="s">
        <v>0</v>
      </c>
      <c r="B5" s="191" t="s">
        <v>9</v>
      </c>
      <c r="C5" s="179"/>
      <c r="D5" s="192" t="s">
        <v>10</v>
      </c>
      <c r="E5" s="192"/>
      <c r="F5" s="192" t="s">
        <v>11</v>
      </c>
      <c r="G5" s="192"/>
      <c r="H5" s="192" t="s">
        <v>12</v>
      </c>
      <c r="I5" s="180"/>
      <c r="J5" s="179" t="s">
        <v>5</v>
      </c>
      <c r="K5" s="180"/>
    </row>
    <row r="6" spans="1:11" ht="19.5" customHeight="1">
      <c r="A6" s="182"/>
      <c r="B6" s="188" t="s">
        <v>8</v>
      </c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9.5" customHeight="1" thickBot="1">
      <c r="A7" s="183"/>
      <c r="B7" s="2" t="s">
        <v>6</v>
      </c>
      <c r="C7" s="3" t="s">
        <v>7</v>
      </c>
      <c r="D7" s="3" t="s">
        <v>6</v>
      </c>
      <c r="E7" s="3" t="s">
        <v>7</v>
      </c>
      <c r="F7" s="3" t="s">
        <v>6</v>
      </c>
      <c r="G7" s="3" t="s">
        <v>7</v>
      </c>
      <c r="H7" s="3" t="s">
        <v>6</v>
      </c>
      <c r="I7" s="4" t="s">
        <v>7</v>
      </c>
      <c r="J7" s="7" t="s">
        <v>6</v>
      </c>
      <c r="K7" s="4" t="s">
        <v>7</v>
      </c>
    </row>
    <row r="8" spans="1:11" ht="30" customHeight="1" thickTop="1">
      <c r="A8" s="41" t="s">
        <v>50</v>
      </c>
      <c r="B8" s="13">
        <v>1742</v>
      </c>
      <c r="C8" s="16">
        <v>2684</v>
      </c>
      <c r="D8" s="16">
        <v>2634</v>
      </c>
      <c r="E8" s="16">
        <v>3829</v>
      </c>
      <c r="F8" s="16">
        <v>2008</v>
      </c>
      <c r="G8" s="16">
        <v>3116</v>
      </c>
      <c r="H8" s="16">
        <v>2445</v>
      </c>
      <c r="I8" s="18">
        <v>3948</v>
      </c>
      <c r="J8" s="42">
        <f>SUM('1.PR-vybavene (1)'!B8)+'1.PR-vybavene (1)'!D8+'1.PR-vybavene (1)'!F8+'1.PR-vybavene (1)'!H8+'2.PR-vybavene (2)'!B8+'2.PR-vybavene (2)'!D8+'2.PR-vybavene (2)'!F8+'2.PR-vybavene (2)'!H8</f>
        <v>16264</v>
      </c>
      <c r="K8" s="43">
        <f>SUM('1.PR-vybavene (1)'!C8)+'1.PR-vybavene (1)'!E8+'1.PR-vybavene (1)'!G8+'1.PR-vybavene (1)'!I8+'2.PR-vybavene (2)'!C8+'2.PR-vybavene (2)'!E8+'2.PR-vybavene (2)'!G8+'2.PR-vybavene (2)'!I8</f>
        <v>25438</v>
      </c>
    </row>
    <row r="9" spans="1:11" ht="30" customHeight="1">
      <c r="A9" s="44" t="s">
        <v>45</v>
      </c>
      <c r="B9" s="14">
        <v>186</v>
      </c>
      <c r="C9" s="17">
        <v>195</v>
      </c>
      <c r="D9" s="17">
        <v>415</v>
      </c>
      <c r="E9" s="17">
        <v>459</v>
      </c>
      <c r="F9" s="17">
        <v>301</v>
      </c>
      <c r="G9" s="17">
        <v>325</v>
      </c>
      <c r="H9" s="17">
        <v>479</v>
      </c>
      <c r="I9" s="19">
        <v>527</v>
      </c>
      <c r="J9" s="42">
        <f>SUM('1.PR-vybavene (1)'!B9)+'1.PR-vybavene (1)'!D9+'1.PR-vybavene (1)'!F9+'1.PR-vybavene (1)'!H9+'2.PR-vybavene (2)'!B9+'2.PR-vybavene (2)'!D9+'2.PR-vybavene (2)'!F9+'2.PR-vybavene (2)'!H9</f>
        <v>2327</v>
      </c>
      <c r="K9" s="43">
        <f>SUM('1.PR-vybavene (1)'!C9)+'1.PR-vybavene (1)'!E9+'1.PR-vybavene (1)'!G9+'1.PR-vybavene (1)'!I9+'2.PR-vybavene (2)'!C9+'2.PR-vybavene (2)'!E9+'2.PR-vybavene (2)'!G9+'2.PR-vybavene (2)'!I9</f>
        <v>2580</v>
      </c>
    </row>
    <row r="10" spans="1:11" ht="30" customHeight="1">
      <c r="A10" s="44" t="s">
        <v>51</v>
      </c>
      <c r="B10" s="14">
        <v>18</v>
      </c>
      <c r="C10" s="17">
        <v>26</v>
      </c>
      <c r="D10" s="17">
        <v>32</v>
      </c>
      <c r="E10" s="17">
        <v>49</v>
      </c>
      <c r="F10" s="17">
        <v>29</v>
      </c>
      <c r="G10" s="17">
        <v>47</v>
      </c>
      <c r="H10" s="17">
        <v>52</v>
      </c>
      <c r="I10" s="19">
        <v>122</v>
      </c>
      <c r="J10" s="42">
        <f>SUM('1.PR-vybavene (1)'!B10)+'1.PR-vybavene (1)'!D10+'1.PR-vybavene (1)'!F10+'1.PR-vybavene (1)'!H10+'2.PR-vybavene (2)'!B10+'2.PR-vybavene (2)'!D10+'2.PR-vybavene (2)'!F10+'2.PR-vybavene (2)'!H10</f>
        <v>205</v>
      </c>
      <c r="K10" s="43">
        <f>SUM('1.PR-vybavene (1)'!C10)+'1.PR-vybavene (1)'!E10+'1.PR-vybavene (1)'!G10+'1.PR-vybavene (1)'!I10+'2.PR-vybavene (2)'!C10+'2.PR-vybavene (2)'!E10+'2.PR-vybavene (2)'!G10+'2.PR-vybavene (2)'!I10</f>
        <v>443</v>
      </c>
    </row>
    <row r="11" spans="1:11" ht="30" customHeight="1">
      <c r="A11" s="44" t="s">
        <v>15</v>
      </c>
      <c r="B11" s="14">
        <v>10</v>
      </c>
      <c r="C11" s="17">
        <v>10</v>
      </c>
      <c r="D11" s="17">
        <v>45</v>
      </c>
      <c r="E11" s="17">
        <v>45</v>
      </c>
      <c r="F11" s="17">
        <v>132</v>
      </c>
      <c r="G11" s="17">
        <v>132</v>
      </c>
      <c r="H11" s="17">
        <v>89</v>
      </c>
      <c r="I11" s="19">
        <v>89</v>
      </c>
      <c r="J11" s="42">
        <f>SUM('1.PR-vybavene (1)'!B11)+'1.PR-vybavene (1)'!D11+'1.PR-vybavene (1)'!F11+'1.PR-vybavene (1)'!H11+'2.PR-vybavene (2)'!B11+'2.PR-vybavene (2)'!D11+'2.PR-vybavene (2)'!F11+'2.PR-vybavene (2)'!H11</f>
        <v>297</v>
      </c>
      <c r="K11" s="43">
        <f>SUM('1.PR-vybavene (1)'!C11)+'1.PR-vybavene (1)'!E11+'1.PR-vybavene (1)'!G11+'1.PR-vybavene (1)'!I11+'2.PR-vybavene (2)'!C11+'2.PR-vybavene (2)'!E11+'2.PR-vybavene (2)'!G11+'2.PR-vybavene (2)'!I11</f>
        <v>297</v>
      </c>
    </row>
    <row r="12" spans="1:11" ht="30" customHeight="1">
      <c r="A12" s="44" t="s">
        <v>16</v>
      </c>
      <c r="B12" s="14">
        <v>40</v>
      </c>
      <c r="C12" s="17">
        <v>48</v>
      </c>
      <c r="D12" s="17">
        <v>41</v>
      </c>
      <c r="E12" s="17">
        <v>48</v>
      </c>
      <c r="F12" s="17">
        <v>66</v>
      </c>
      <c r="G12" s="17">
        <v>89</v>
      </c>
      <c r="H12" s="17">
        <v>80</v>
      </c>
      <c r="I12" s="19">
        <v>99</v>
      </c>
      <c r="J12" s="42">
        <f>SUM('1.PR-vybavene (1)'!B12)+'1.PR-vybavene (1)'!D12+'1.PR-vybavene (1)'!F12+'1.PR-vybavene (1)'!H12+'2.PR-vybavene (2)'!B12+'2.PR-vybavene (2)'!D12+'2.PR-vybavene (2)'!F12+'2.PR-vybavene (2)'!H12</f>
        <v>431</v>
      </c>
      <c r="K12" s="43">
        <f>SUM('1.PR-vybavene (1)'!C12)+'1.PR-vybavene (1)'!E12+'1.PR-vybavene (1)'!G12+'1.PR-vybavene (1)'!I12+'2.PR-vybavene (2)'!C12+'2.PR-vybavene (2)'!E12+'2.PR-vybavene (2)'!G12+'2.PR-vybavene (2)'!I12</f>
        <v>578</v>
      </c>
    </row>
    <row r="13" spans="1:11" ht="30" customHeight="1">
      <c r="A13" s="44" t="s">
        <v>14</v>
      </c>
      <c r="B13" s="14">
        <v>1290</v>
      </c>
      <c r="C13" s="17">
        <v>3129</v>
      </c>
      <c r="D13" s="17">
        <v>1040</v>
      </c>
      <c r="E13" s="17">
        <v>4451</v>
      </c>
      <c r="F13" s="17">
        <v>1082</v>
      </c>
      <c r="G13" s="17">
        <v>2955</v>
      </c>
      <c r="H13" s="17">
        <v>968</v>
      </c>
      <c r="I13" s="19">
        <v>3663</v>
      </c>
      <c r="J13" s="42">
        <f>SUM('1.PR-vybavene (1)'!B13)+'1.PR-vybavene (1)'!D13+'1.PR-vybavene (1)'!F13+'1.PR-vybavene (1)'!H13+'2.PR-vybavene (2)'!B13+'2.PR-vybavene (2)'!D13+'2.PR-vybavene (2)'!F13+'2.PR-vybavene (2)'!H13</f>
        <v>8835</v>
      </c>
      <c r="K13" s="43">
        <f>SUM('1.PR-vybavene (1)'!C13)+'1.PR-vybavene (1)'!E13+'1.PR-vybavene (1)'!G13+'1.PR-vybavene (1)'!I13+'2.PR-vybavene (2)'!C13+'2.PR-vybavene (2)'!E13+'2.PR-vybavene (2)'!G13+'2.PR-vybavene (2)'!I13</f>
        <v>26604</v>
      </c>
    </row>
    <row r="14" spans="1:11" ht="30" customHeight="1">
      <c r="A14" s="44" t="s">
        <v>104</v>
      </c>
      <c r="B14" s="14">
        <v>123</v>
      </c>
      <c r="C14" s="17">
        <v>130</v>
      </c>
      <c r="D14" s="17">
        <v>120</v>
      </c>
      <c r="E14" s="17">
        <v>121</v>
      </c>
      <c r="F14" s="17">
        <v>120</v>
      </c>
      <c r="G14" s="17">
        <v>122</v>
      </c>
      <c r="H14" s="17">
        <v>160</v>
      </c>
      <c r="I14" s="19">
        <v>168</v>
      </c>
      <c r="J14" s="42">
        <f>SUM('1.PR-vybavene (1)'!B14)+'1.PR-vybavene (1)'!D14+'1.PR-vybavene (1)'!F14+'1.PR-vybavene (1)'!H14+'2.PR-vybavene (2)'!B14+'2.PR-vybavene (2)'!D14+'2.PR-vybavene (2)'!F14+'2.PR-vybavene (2)'!H14</f>
        <v>919</v>
      </c>
      <c r="K14" s="43">
        <f>SUM('1.PR-vybavene (1)'!C14)+'1.PR-vybavene (1)'!E14+'1.PR-vybavene (1)'!G14+'1.PR-vybavene (1)'!I14+'2.PR-vybavene (2)'!C14+'2.PR-vybavene (2)'!E14+'2.PR-vybavene (2)'!G14+'2.PR-vybavene (2)'!I14</f>
        <v>944</v>
      </c>
    </row>
    <row r="15" spans="1:11" ht="30" customHeight="1" thickBot="1">
      <c r="A15" s="47" t="s">
        <v>31</v>
      </c>
      <c r="B15" s="48">
        <v>68</v>
      </c>
      <c r="C15" s="49">
        <v>72</v>
      </c>
      <c r="D15" s="49">
        <v>78</v>
      </c>
      <c r="E15" s="49">
        <v>83</v>
      </c>
      <c r="F15" s="49">
        <v>99</v>
      </c>
      <c r="G15" s="49">
        <v>108</v>
      </c>
      <c r="H15" s="49">
        <v>115</v>
      </c>
      <c r="I15" s="50">
        <v>131</v>
      </c>
      <c r="J15" s="56">
        <f>SUM('1.PR-vybavene (1)'!B15)+'1.PR-vybavene (1)'!D15+'1.PR-vybavene (1)'!F15+'1.PR-vybavene (1)'!H15+'2.PR-vybavene (2)'!B15+'2.PR-vybavene (2)'!D15+'2.PR-vybavene (2)'!F15+'2.PR-vybavene (2)'!H15</f>
        <v>797</v>
      </c>
      <c r="K15" s="52">
        <f>SUM('1.PR-vybavene (1)'!C15)+'1.PR-vybavene (1)'!E15+'1.PR-vybavene (1)'!G15+'1.PR-vybavene (1)'!I15+'2.PR-vybavene (2)'!C15+'2.PR-vybavene (2)'!E15+'2.PR-vybavene (2)'!G15+'2.PR-vybavene (2)'!I15</f>
        <v>879</v>
      </c>
    </row>
    <row r="16" spans="1:11" ht="30" customHeight="1" thickBot="1" thickTop="1">
      <c r="A16" s="53" t="s">
        <v>52</v>
      </c>
      <c r="B16" s="54">
        <f aca="true" t="shared" si="0" ref="B16:I16">SUM(B8:B15)</f>
        <v>3477</v>
      </c>
      <c r="C16" s="54">
        <f t="shared" si="0"/>
        <v>6294</v>
      </c>
      <c r="D16" s="54">
        <f t="shared" si="0"/>
        <v>4405</v>
      </c>
      <c r="E16" s="54">
        <f t="shared" si="0"/>
        <v>9085</v>
      </c>
      <c r="F16" s="54">
        <f t="shared" si="0"/>
        <v>3837</v>
      </c>
      <c r="G16" s="54">
        <f t="shared" si="0"/>
        <v>6894</v>
      </c>
      <c r="H16" s="54">
        <f t="shared" si="0"/>
        <v>4388</v>
      </c>
      <c r="I16" s="20">
        <f t="shared" si="0"/>
        <v>8747</v>
      </c>
      <c r="J16" s="70">
        <f>SUM('1.PR-vybavene (1)'!B16)+'1.PR-vybavene (1)'!D16+'1.PR-vybavene (1)'!F16+'1.PR-vybavene (1)'!H16+'2.PR-vybavene (2)'!B16+'2.PR-vybavene (2)'!D16+'2.PR-vybavene (2)'!F16+'2.PR-vybavene (2)'!H16</f>
        <v>30075</v>
      </c>
      <c r="K16" s="20">
        <f>SUM('1.PR-vybavene (1)'!C16)+'1.PR-vybavene (1)'!E16+'1.PR-vybavene (1)'!G16+'1.PR-vybavene (1)'!I16+'2.PR-vybavene (2)'!C16+'2.PR-vybavene (2)'!E16+'2.PR-vybavene (2)'!G16+'2.PR-vybavene (2)'!I16</f>
        <v>57763</v>
      </c>
    </row>
    <row r="17" ht="19.5" customHeight="1" thickTop="1"/>
    <row r="18" spans="1:11" ht="12.75" customHeight="1">
      <c r="A18" s="85"/>
      <c r="B18" s="193" t="s">
        <v>132</v>
      </c>
      <c r="C18" s="193"/>
      <c r="D18" s="193"/>
      <c r="E18" s="193"/>
      <c r="F18" s="193"/>
      <c r="G18" s="193"/>
      <c r="H18" s="86"/>
      <c r="I18" s="86"/>
      <c r="J18" s="86"/>
      <c r="K18" s="86"/>
    </row>
  </sheetData>
  <sheetProtection/>
  <mergeCells count="11">
    <mergeCell ref="A3:K3"/>
    <mergeCell ref="B18:G18"/>
    <mergeCell ref="B6:K6"/>
    <mergeCell ref="A1:K1"/>
    <mergeCell ref="B5:C5"/>
    <mergeCell ref="D5:E5"/>
    <mergeCell ref="F5:G5"/>
    <mergeCell ref="H5:I5"/>
    <mergeCell ref="J5:K5"/>
    <mergeCell ref="A5:A7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4.7109375" style="0" bestFit="1" customWidth="1"/>
    <col min="2" max="13" width="9.7109375" style="0" customWidth="1"/>
  </cols>
  <sheetData>
    <row r="1" spans="1:14" ht="19.5" customHeight="1">
      <c r="A1" s="209" t="s">
        <v>55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9.5" customHeight="1">
      <c r="A2" s="209" t="s">
        <v>130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ht="19.5" customHeight="1" thickBot="1"/>
    <row r="4" spans="1:14" ht="19.5" customHeight="1" thickTop="1">
      <c r="A4" s="200" t="s">
        <v>18</v>
      </c>
      <c r="B4" s="200" t="s">
        <v>19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</row>
    <row r="5" spans="1:14" ht="19.5" customHeight="1">
      <c r="A5" s="210"/>
      <c r="B5" s="203" t="s">
        <v>56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</row>
    <row r="6" spans="1:17" ht="19.5" customHeight="1">
      <c r="A6" s="210"/>
      <c r="B6" s="195" t="s">
        <v>20</v>
      </c>
      <c r="C6" s="196"/>
      <c r="D6" s="196"/>
      <c r="E6" s="196"/>
      <c r="F6" s="196"/>
      <c r="G6" s="196"/>
      <c r="H6" s="196" t="s">
        <v>57</v>
      </c>
      <c r="I6" s="196"/>
      <c r="J6" s="196"/>
      <c r="K6" s="206" t="s">
        <v>58</v>
      </c>
      <c r="L6" s="207"/>
      <c r="M6" s="207"/>
      <c r="N6" s="208"/>
      <c r="O6" s="57"/>
      <c r="P6" s="57"/>
      <c r="Q6" s="57"/>
    </row>
    <row r="7" spans="1:17" ht="19.5" customHeight="1">
      <c r="A7" s="210"/>
      <c r="B7" s="197" t="s">
        <v>42</v>
      </c>
      <c r="C7" s="194" t="s">
        <v>59</v>
      </c>
      <c r="D7" s="194"/>
      <c r="E7" s="194"/>
      <c r="F7" s="194"/>
      <c r="G7" s="194"/>
      <c r="H7" s="194" t="s">
        <v>42</v>
      </c>
      <c r="I7" s="194" t="s">
        <v>59</v>
      </c>
      <c r="J7" s="194"/>
      <c r="K7" s="194" t="s">
        <v>42</v>
      </c>
      <c r="L7" s="212" t="s">
        <v>59</v>
      </c>
      <c r="M7" s="213"/>
      <c r="N7" s="214"/>
      <c r="O7" s="57"/>
      <c r="P7" s="57"/>
      <c r="Q7" s="57"/>
    </row>
    <row r="8" spans="1:17" ht="42.75" customHeight="1" thickBot="1">
      <c r="A8" s="211"/>
      <c r="B8" s="198"/>
      <c r="C8" s="59" t="s">
        <v>60</v>
      </c>
      <c r="D8" s="59" t="s">
        <v>61</v>
      </c>
      <c r="E8" s="59" t="s">
        <v>62</v>
      </c>
      <c r="F8" s="59" t="s">
        <v>63</v>
      </c>
      <c r="G8" s="59" t="s">
        <v>64</v>
      </c>
      <c r="H8" s="199"/>
      <c r="I8" s="59" t="s">
        <v>65</v>
      </c>
      <c r="J8" s="59" t="s">
        <v>66</v>
      </c>
      <c r="K8" s="199"/>
      <c r="L8" s="59" t="s">
        <v>67</v>
      </c>
      <c r="M8" s="60" t="s">
        <v>68</v>
      </c>
      <c r="N8" s="61" t="s">
        <v>69</v>
      </c>
      <c r="O8" s="57"/>
      <c r="P8" s="57"/>
      <c r="Q8" s="57"/>
    </row>
    <row r="9" spans="1:17" ht="19.5" customHeight="1" thickTop="1">
      <c r="A9" s="62" t="s">
        <v>23</v>
      </c>
      <c r="B9" s="98">
        <v>65</v>
      </c>
      <c r="C9" s="99">
        <v>1</v>
      </c>
      <c r="D9" s="98">
        <v>28</v>
      </c>
      <c r="E9" s="110">
        <v>0</v>
      </c>
      <c r="F9" s="100">
        <v>16</v>
      </c>
      <c r="G9" s="100">
        <v>4</v>
      </c>
      <c r="H9" s="100">
        <v>45</v>
      </c>
      <c r="I9" s="100">
        <v>5</v>
      </c>
      <c r="J9" s="100">
        <v>28</v>
      </c>
      <c r="K9" s="103">
        <v>781</v>
      </c>
      <c r="L9" s="103">
        <v>208</v>
      </c>
      <c r="M9" s="100">
        <v>12</v>
      </c>
      <c r="N9" s="104">
        <v>9</v>
      </c>
      <c r="O9" s="57"/>
      <c r="P9" s="57"/>
      <c r="Q9" s="57"/>
    </row>
    <row r="10" spans="1:17" ht="19.5" customHeight="1">
      <c r="A10" s="63" t="s">
        <v>24</v>
      </c>
      <c r="B10" s="98">
        <v>73</v>
      </c>
      <c r="C10" s="98">
        <v>1</v>
      </c>
      <c r="D10" s="98">
        <v>42</v>
      </c>
      <c r="E10" s="110">
        <v>0</v>
      </c>
      <c r="F10" s="100">
        <v>15</v>
      </c>
      <c r="G10" s="100">
        <v>9</v>
      </c>
      <c r="H10" s="100">
        <v>32</v>
      </c>
      <c r="I10" s="100">
        <v>10</v>
      </c>
      <c r="J10" s="100">
        <v>8</v>
      </c>
      <c r="K10" s="103">
        <v>236</v>
      </c>
      <c r="L10" s="103">
        <v>213</v>
      </c>
      <c r="M10" s="100">
        <v>16</v>
      </c>
      <c r="N10" s="105">
        <v>7</v>
      </c>
      <c r="O10" s="57"/>
      <c r="P10" s="57"/>
      <c r="Q10" s="57"/>
    </row>
    <row r="11" spans="1:17" ht="19.5" customHeight="1">
      <c r="A11" s="63" t="s">
        <v>25</v>
      </c>
      <c r="B11" s="98">
        <v>124</v>
      </c>
      <c r="C11" s="98">
        <v>9</v>
      </c>
      <c r="D11" s="98">
        <v>69</v>
      </c>
      <c r="E11" s="110">
        <v>0</v>
      </c>
      <c r="F11" s="100">
        <v>20</v>
      </c>
      <c r="G11" s="100">
        <v>9</v>
      </c>
      <c r="H11" s="100">
        <v>48</v>
      </c>
      <c r="I11" s="100">
        <v>6</v>
      </c>
      <c r="J11" s="100">
        <v>16</v>
      </c>
      <c r="K11" s="103">
        <v>299</v>
      </c>
      <c r="L11" s="103">
        <v>275</v>
      </c>
      <c r="M11" s="100">
        <v>14</v>
      </c>
      <c r="N11" s="105">
        <v>8</v>
      </c>
      <c r="O11" s="57"/>
      <c r="P11" s="57"/>
      <c r="Q11" s="57"/>
    </row>
    <row r="12" spans="1:17" ht="19.5" customHeight="1">
      <c r="A12" s="63" t="s">
        <v>26</v>
      </c>
      <c r="B12" s="98">
        <v>89</v>
      </c>
      <c r="C12" s="98">
        <v>11</v>
      </c>
      <c r="D12" s="98">
        <v>47</v>
      </c>
      <c r="E12" s="110">
        <v>6</v>
      </c>
      <c r="F12" s="100">
        <v>16</v>
      </c>
      <c r="G12" s="100">
        <v>3</v>
      </c>
      <c r="H12" s="100">
        <v>36</v>
      </c>
      <c r="I12" s="100">
        <v>20</v>
      </c>
      <c r="J12" s="100">
        <v>1</v>
      </c>
      <c r="K12" s="103">
        <v>235</v>
      </c>
      <c r="L12" s="103">
        <v>218</v>
      </c>
      <c r="M12" s="100">
        <v>6</v>
      </c>
      <c r="N12" s="105">
        <v>10</v>
      </c>
      <c r="O12" s="57"/>
      <c r="P12" s="57"/>
      <c r="Q12" s="57"/>
    </row>
    <row r="13" spans="1:17" ht="19.5" customHeight="1">
      <c r="A13" s="63" t="s">
        <v>27</v>
      </c>
      <c r="B13" s="98">
        <v>70</v>
      </c>
      <c r="C13" s="98">
        <v>3</v>
      </c>
      <c r="D13" s="98">
        <v>42</v>
      </c>
      <c r="E13" s="110">
        <v>1</v>
      </c>
      <c r="F13" s="100">
        <v>12</v>
      </c>
      <c r="G13" s="100">
        <v>2</v>
      </c>
      <c r="H13" s="100">
        <v>25</v>
      </c>
      <c r="I13" s="100">
        <v>8</v>
      </c>
      <c r="J13" s="100">
        <v>4</v>
      </c>
      <c r="K13" s="103">
        <v>475</v>
      </c>
      <c r="L13" s="103">
        <v>294</v>
      </c>
      <c r="M13" s="100">
        <v>20</v>
      </c>
      <c r="N13" s="105">
        <v>1</v>
      </c>
      <c r="O13" s="57"/>
      <c r="P13" s="57"/>
      <c r="Q13" s="57"/>
    </row>
    <row r="14" spans="1:17" ht="19.5" customHeight="1">
      <c r="A14" s="63" t="s">
        <v>28</v>
      </c>
      <c r="B14" s="98">
        <v>125</v>
      </c>
      <c r="C14" s="98">
        <v>3</v>
      </c>
      <c r="D14" s="98">
        <v>58</v>
      </c>
      <c r="E14" s="110">
        <v>2</v>
      </c>
      <c r="F14" s="100">
        <v>30</v>
      </c>
      <c r="G14" s="100">
        <v>3</v>
      </c>
      <c r="H14" s="100">
        <v>33</v>
      </c>
      <c r="I14" s="100">
        <v>0</v>
      </c>
      <c r="J14" s="100">
        <v>15</v>
      </c>
      <c r="K14" s="103">
        <v>324</v>
      </c>
      <c r="L14" s="103">
        <v>304</v>
      </c>
      <c r="M14" s="100">
        <v>11</v>
      </c>
      <c r="N14" s="105">
        <v>9</v>
      </c>
      <c r="O14" s="57"/>
      <c r="P14" s="57"/>
      <c r="Q14" s="57"/>
    </row>
    <row r="15" spans="1:17" ht="19.5" customHeight="1">
      <c r="A15" s="63" t="s">
        <v>29</v>
      </c>
      <c r="B15" s="98">
        <v>56</v>
      </c>
      <c r="C15" s="98">
        <v>12</v>
      </c>
      <c r="D15" s="98">
        <v>20</v>
      </c>
      <c r="E15" s="109">
        <v>0</v>
      </c>
      <c r="F15" s="100">
        <v>15</v>
      </c>
      <c r="G15" s="100">
        <v>1</v>
      </c>
      <c r="H15" s="100">
        <v>18</v>
      </c>
      <c r="I15" s="100">
        <v>6</v>
      </c>
      <c r="J15" s="100">
        <v>4</v>
      </c>
      <c r="K15" s="103">
        <v>308</v>
      </c>
      <c r="L15" s="103">
        <v>295</v>
      </c>
      <c r="M15" s="100">
        <v>5</v>
      </c>
      <c r="N15" s="105">
        <v>5</v>
      </c>
      <c r="O15" s="57"/>
      <c r="P15" s="57"/>
      <c r="Q15" s="57"/>
    </row>
    <row r="16" spans="1:17" ht="19.5" customHeight="1" thickBot="1">
      <c r="A16" s="64" t="s">
        <v>30</v>
      </c>
      <c r="B16" s="98">
        <v>75</v>
      </c>
      <c r="C16" s="98">
        <v>8</v>
      </c>
      <c r="D16" s="98">
        <v>30</v>
      </c>
      <c r="E16" s="109">
        <v>0</v>
      </c>
      <c r="F16" s="100">
        <v>22</v>
      </c>
      <c r="G16" s="100">
        <v>6</v>
      </c>
      <c r="H16" s="100">
        <v>48</v>
      </c>
      <c r="I16" s="102">
        <v>1</v>
      </c>
      <c r="J16" s="100">
        <v>37</v>
      </c>
      <c r="K16" s="103">
        <v>271</v>
      </c>
      <c r="L16" s="103">
        <v>210</v>
      </c>
      <c r="M16" s="100">
        <v>5</v>
      </c>
      <c r="N16" s="106">
        <v>11</v>
      </c>
      <c r="O16" s="57"/>
      <c r="P16" s="57"/>
      <c r="Q16" s="57"/>
    </row>
    <row r="17" spans="1:17" ht="24" customHeight="1" thickBot="1" thickTop="1">
      <c r="A17" s="69" t="s">
        <v>13</v>
      </c>
      <c r="B17" s="74">
        <f>SUM(B9:B16)</f>
        <v>677</v>
      </c>
      <c r="C17" s="73">
        <f aca="true" t="shared" si="0" ref="C17:N17">SUM(C9:C16)</f>
        <v>48</v>
      </c>
      <c r="D17" s="73">
        <f t="shared" si="0"/>
        <v>336</v>
      </c>
      <c r="E17" s="72">
        <f t="shared" si="0"/>
        <v>9</v>
      </c>
      <c r="F17" s="73">
        <f t="shared" si="0"/>
        <v>146</v>
      </c>
      <c r="G17" s="73">
        <f t="shared" si="0"/>
        <v>37</v>
      </c>
      <c r="H17" s="73">
        <f t="shared" si="0"/>
        <v>285</v>
      </c>
      <c r="I17" s="73">
        <f t="shared" si="0"/>
        <v>56</v>
      </c>
      <c r="J17" s="72">
        <f t="shared" si="0"/>
        <v>113</v>
      </c>
      <c r="K17" s="71">
        <f t="shared" si="0"/>
        <v>2929</v>
      </c>
      <c r="L17" s="71">
        <f t="shared" si="0"/>
        <v>2017</v>
      </c>
      <c r="M17" s="73">
        <f t="shared" si="0"/>
        <v>89</v>
      </c>
      <c r="N17" s="31">
        <f t="shared" si="0"/>
        <v>60</v>
      </c>
      <c r="O17" s="57"/>
      <c r="P17" s="57"/>
      <c r="Q17" s="57"/>
    </row>
    <row r="18" spans="2:17" ht="13.5" thickTop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2:17" ht="12.7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2:17" ht="12.7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ht="12.7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2:17" ht="12.7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2:17" ht="12.7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2:17" ht="12.7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2:17" ht="12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</sheetData>
  <sheetProtection/>
  <mergeCells count="14">
    <mergeCell ref="A1:N1"/>
    <mergeCell ref="A2:N2"/>
    <mergeCell ref="A4:A8"/>
    <mergeCell ref="L7:N7"/>
    <mergeCell ref="H6:J6"/>
    <mergeCell ref="H7:H8"/>
    <mergeCell ref="I7:J7"/>
    <mergeCell ref="B6:G6"/>
    <mergeCell ref="B7:B8"/>
    <mergeCell ref="C7:G7"/>
    <mergeCell ref="K7:K8"/>
    <mergeCell ref="B4:N4"/>
    <mergeCell ref="B5:N5"/>
    <mergeCell ref="K6:N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5.7109375" style="155" customWidth="1"/>
    <col min="2" max="3" width="7.7109375" style="155" customWidth="1"/>
    <col min="4" max="4" width="7.57421875" style="155" bestFit="1" customWidth="1"/>
    <col min="5" max="6" width="7.7109375" style="155" customWidth="1"/>
    <col min="7" max="7" width="7.57421875" style="155" bestFit="1" customWidth="1"/>
    <col min="8" max="8" width="8.421875" style="155" customWidth="1"/>
    <col min="9" max="9" width="8.28125" style="155" bestFit="1" customWidth="1"/>
    <col min="10" max="10" width="7.7109375" style="155" customWidth="1"/>
    <col min="11" max="11" width="11.7109375" style="155" customWidth="1"/>
    <col min="12" max="12" width="7.8515625" style="155" customWidth="1"/>
    <col min="13" max="13" width="8.57421875" style="155" customWidth="1"/>
    <col min="14" max="14" width="10.57421875" style="155" customWidth="1"/>
    <col min="15" max="15" width="10.421875" style="155" customWidth="1"/>
    <col min="16" max="16384" width="9.140625" style="155" customWidth="1"/>
  </cols>
  <sheetData>
    <row r="1" spans="1:15" s="154" customFormat="1" ht="19.5" customHeight="1">
      <c r="A1" s="215" t="s">
        <v>133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6" s="154" customFormat="1" ht="19.5" customHeight="1">
      <c r="A2" s="215" t="s">
        <v>130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53"/>
    </row>
    <row r="3" ht="19.5" customHeight="1" thickBot="1"/>
    <row r="4" spans="1:15" ht="19.5" customHeight="1" thickTop="1">
      <c r="A4" s="216" t="s">
        <v>18</v>
      </c>
      <c r="B4" s="219" t="s">
        <v>19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1:15" ht="19.5" customHeight="1">
      <c r="A5" s="217"/>
      <c r="B5" s="222" t="s">
        <v>134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/>
    </row>
    <row r="6" spans="1:19" ht="19.5" customHeight="1">
      <c r="A6" s="217"/>
      <c r="B6" s="225" t="s">
        <v>135</v>
      </c>
      <c r="C6" s="226"/>
      <c r="D6" s="226"/>
      <c r="E6" s="226"/>
      <c r="F6" s="226"/>
      <c r="G6" s="226"/>
      <c r="H6" s="226"/>
      <c r="I6" s="226" t="s">
        <v>136</v>
      </c>
      <c r="J6" s="226"/>
      <c r="K6" s="226"/>
      <c r="L6" s="226"/>
      <c r="M6" s="226"/>
      <c r="N6" s="226" t="s">
        <v>137</v>
      </c>
      <c r="O6" s="228" t="s">
        <v>138</v>
      </c>
      <c r="P6" s="154"/>
      <c r="Q6" s="154"/>
      <c r="R6" s="154"/>
      <c r="S6" s="154"/>
    </row>
    <row r="7" spans="1:19" ht="19.5" customHeight="1">
      <c r="A7" s="217"/>
      <c r="B7" s="225" t="s">
        <v>139</v>
      </c>
      <c r="C7" s="226"/>
      <c r="D7" s="226"/>
      <c r="E7" s="226" t="s">
        <v>140</v>
      </c>
      <c r="F7" s="226"/>
      <c r="G7" s="226"/>
      <c r="H7" s="226" t="s">
        <v>102</v>
      </c>
      <c r="I7" s="232" t="s">
        <v>21</v>
      </c>
      <c r="J7" s="232" t="s">
        <v>22</v>
      </c>
      <c r="K7" s="233" t="s">
        <v>141</v>
      </c>
      <c r="L7" s="226" t="s">
        <v>142</v>
      </c>
      <c r="M7" s="226" t="s">
        <v>102</v>
      </c>
      <c r="N7" s="226"/>
      <c r="O7" s="229"/>
      <c r="P7" s="154"/>
      <c r="Q7" s="154"/>
      <c r="R7" s="154"/>
      <c r="S7" s="154"/>
    </row>
    <row r="8" spans="1:19" ht="39" customHeight="1" thickBot="1">
      <c r="A8" s="218"/>
      <c r="B8" s="156" t="s">
        <v>21</v>
      </c>
      <c r="C8" s="157" t="s">
        <v>22</v>
      </c>
      <c r="D8" s="157" t="s">
        <v>143</v>
      </c>
      <c r="E8" s="157" t="s">
        <v>21</v>
      </c>
      <c r="F8" s="157" t="s">
        <v>22</v>
      </c>
      <c r="G8" s="157" t="s">
        <v>143</v>
      </c>
      <c r="H8" s="227"/>
      <c r="I8" s="231"/>
      <c r="J8" s="231"/>
      <c r="K8" s="234"/>
      <c r="L8" s="231"/>
      <c r="M8" s="231"/>
      <c r="N8" s="227"/>
      <c r="O8" s="230"/>
      <c r="P8" s="158"/>
      <c r="Q8" s="154"/>
      <c r="R8" s="154"/>
      <c r="S8" s="154"/>
    </row>
    <row r="9" spans="1:19" ht="19.5" customHeight="1" thickTop="1">
      <c r="A9" s="159" t="s">
        <v>23</v>
      </c>
      <c r="B9" s="160">
        <v>46</v>
      </c>
      <c r="C9" s="161">
        <v>419</v>
      </c>
      <c r="D9" s="161">
        <v>2</v>
      </c>
      <c r="E9" s="109">
        <v>0</v>
      </c>
      <c r="F9" s="162">
        <v>6</v>
      </c>
      <c r="G9" s="110">
        <v>0</v>
      </c>
      <c r="H9" s="160">
        <v>89</v>
      </c>
      <c r="I9" s="163">
        <v>933</v>
      </c>
      <c r="J9" s="160">
        <v>110</v>
      </c>
      <c r="K9" s="164">
        <v>9</v>
      </c>
      <c r="L9" s="160">
        <v>6</v>
      </c>
      <c r="M9" s="160">
        <v>22</v>
      </c>
      <c r="N9" s="164">
        <v>109</v>
      </c>
      <c r="O9" s="165">
        <v>15</v>
      </c>
      <c r="P9" s="154"/>
      <c r="Q9" s="154"/>
      <c r="R9" s="154"/>
      <c r="S9" s="154"/>
    </row>
    <row r="10" spans="1:19" ht="19.5" customHeight="1">
      <c r="A10" s="166" t="s">
        <v>24</v>
      </c>
      <c r="B10" s="160">
        <v>51</v>
      </c>
      <c r="C10" s="161">
        <v>626</v>
      </c>
      <c r="D10" s="161">
        <v>5</v>
      </c>
      <c r="E10" s="109">
        <v>0</v>
      </c>
      <c r="F10" s="162">
        <v>4</v>
      </c>
      <c r="G10" s="109">
        <v>0</v>
      </c>
      <c r="H10" s="160">
        <v>531</v>
      </c>
      <c r="I10" s="163">
        <v>1439</v>
      </c>
      <c r="J10" s="160">
        <v>178</v>
      </c>
      <c r="K10" s="164">
        <v>15</v>
      </c>
      <c r="L10" s="160">
        <v>8</v>
      </c>
      <c r="M10" s="160">
        <v>36</v>
      </c>
      <c r="N10" s="164">
        <v>35</v>
      </c>
      <c r="O10" s="167">
        <v>29</v>
      </c>
      <c r="P10" s="154"/>
      <c r="Q10" s="154"/>
      <c r="R10" s="154"/>
      <c r="S10" s="154"/>
    </row>
    <row r="11" spans="1:19" ht="19.5" customHeight="1">
      <c r="A11" s="166" t="s">
        <v>25</v>
      </c>
      <c r="B11" s="160">
        <v>62</v>
      </c>
      <c r="C11" s="161">
        <v>453</v>
      </c>
      <c r="D11" s="161">
        <v>7</v>
      </c>
      <c r="E11" s="109">
        <v>0</v>
      </c>
      <c r="F11" s="162">
        <v>4</v>
      </c>
      <c r="G11" s="109">
        <v>0</v>
      </c>
      <c r="H11" s="160">
        <v>226</v>
      </c>
      <c r="I11" s="163">
        <v>1321</v>
      </c>
      <c r="J11" s="160">
        <v>165</v>
      </c>
      <c r="K11" s="164">
        <v>16</v>
      </c>
      <c r="L11" s="160">
        <v>16</v>
      </c>
      <c r="M11" s="160">
        <v>33</v>
      </c>
      <c r="N11" s="164">
        <v>42</v>
      </c>
      <c r="O11" s="167">
        <v>19</v>
      </c>
      <c r="P11" s="154"/>
      <c r="Q11" s="154"/>
      <c r="R11" s="154"/>
      <c r="S11" s="154"/>
    </row>
    <row r="12" spans="1:19" ht="19.5" customHeight="1">
      <c r="A12" s="166" t="s">
        <v>26</v>
      </c>
      <c r="B12" s="160">
        <v>72</v>
      </c>
      <c r="C12" s="161">
        <v>588</v>
      </c>
      <c r="D12" s="161">
        <v>14</v>
      </c>
      <c r="E12" s="109">
        <v>0</v>
      </c>
      <c r="F12" s="162">
        <v>4</v>
      </c>
      <c r="G12" s="109">
        <v>0</v>
      </c>
      <c r="H12" s="160">
        <v>208</v>
      </c>
      <c r="I12" s="163">
        <v>1370</v>
      </c>
      <c r="J12" s="160">
        <v>183</v>
      </c>
      <c r="K12" s="164">
        <v>13</v>
      </c>
      <c r="L12" s="160">
        <v>13</v>
      </c>
      <c r="M12" s="160">
        <v>63</v>
      </c>
      <c r="N12" s="164">
        <v>68</v>
      </c>
      <c r="O12" s="167">
        <v>18</v>
      </c>
      <c r="P12" s="154"/>
      <c r="Q12" s="154"/>
      <c r="R12" s="154"/>
      <c r="S12" s="154"/>
    </row>
    <row r="13" spans="1:19" ht="19.5" customHeight="1">
      <c r="A13" s="166" t="s">
        <v>27</v>
      </c>
      <c r="B13" s="160">
        <v>54</v>
      </c>
      <c r="C13" s="161">
        <v>604</v>
      </c>
      <c r="D13" s="161">
        <v>0</v>
      </c>
      <c r="E13" s="109">
        <v>1</v>
      </c>
      <c r="F13" s="162">
        <v>2</v>
      </c>
      <c r="G13" s="109">
        <v>0</v>
      </c>
      <c r="H13" s="160">
        <v>61</v>
      </c>
      <c r="I13" s="163">
        <v>1164</v>
      </c>
      <c r="J13" s="160">
        <v>106</v>
      </c>
      <c r="K13" s="164">
        <v>14</v>
      </c>
      <c r="L13" s="160">
        <v>15</v>
      </c>
      <c r="M13" s="160">
        <v>25</v>
      </c>
      <c r="N13" s="164">
        <v>45</v>
      </c>
      <c r="O13" s="167">
        <v>9</v>
      </c>
      <c r="P13" s="154"/>
      <c r="Q13" s="154"/>
      <c r="R13" s="154"/>
      <c r="S13" s="154"/>
    </row>
    <row r="14" spans="1:19" ht="19.5" customHeight="1">
      <c r="A14" s="166" t="s">
        <v>28</v>
      </c>
      <c r="B14" s="160">
        <v>72</v>
      </c>
      <c r="C14" s="161">
        <v>746</v>
      </c>
      <c r="D14" s="161">
        <v>1</v>
      </c>
      <c r="E14" s="109">
        <v>0</v>
      </c>
      <c r="F14" s="162">
        <v>6</v>
      </c>
      <c r="G14" s="109">
        <v>0</v>
      </c>
      <c r="H14" s="160">
        <v>279</v>
      </c>
      <c r="I14" s="163">
        <v>1807</v>
      </c>
      <c r="J14" s="160">
        <v>233</v>
      </c>
      <c r="K14" s="164">
        <v>24</v>
      </c>
      <c r="L14" s="160">
        <v>12</v>
      </c>
      <c r="M14" s="160">
        <v>45</v>
      </c>
      <c r="N14" s="164">
        <v>56</v>
      </c>
      <c r="O14" s="167">
        <v>12</v>
      </c>
      <c r="P14" s="154"/>
      <c r="Q14" s="154"/>
      <c r="R14" s="154"/>
      <c r="S14" s="154"/>
    </row>
    <row r="15" spans="1:19" ht="19.5" customHeight="1">
      <c r="A15" s="166" t="s">
        <v>29</v>
      </c>
      <c r="B15" s="160">
        <v>72</v>
      </c>
      <c r="C15" s="161">
        <v>688</v>
      </c>
      <c r="D15" s="161">
        <v>10</v>
      </c>
      <c r="E15" s="110">
        <v>0</v>
      </c>
      <c r="F15" s="162">
        <v>10</v>
      </c>
      <c r="G15" s="109">
        <v>0</v>
      </c>
      <c r="H15" s="160">
        <v>256</v>
      </c>
      <c r="I15" s="163">
        <v>1277</v>
      </c>
      <c r="J15" s="160">
        <v>141</v>
      </c>
      <c r="K15" s="164">
        <v>6</v>
      </c>
      <c r="L15" s="160">
        <v>17</v>
      </c>
      <c r="M15" s="160">
        <v>90</v>
      </c>
      <c r="N15" s="164">
        <v>71</v>
      </c>
      <c r="O15" s="167">
        <v>10</v>
      </c>
      <c r="P15" s="154"/>
      <c r="Q15" s="154"/>
      <c r="R15" s="154"/>
      <c r="S15" s="154"/>
    </row>
    <row r="16" spans="1:19" ht="19.5" customHeight="1" thickBot="1">
      <c r="A16" s="168" t="s">
        <v>30</v>
      </c>
      <c r="B16" s="160">
        <v>127</v>
      </c>
      <c r="C16" s="161">
        <v>738</v>
      </c>
      <c r="D16" s="161">
        <v>7</v>
      </c>
      <c r="E16" s="109">
        <v>0</v>
      </c>
      <c r="F16" s="162">
        <v>6</v>
      </c>
      <c r="G16" s="109">
        <v>0</v>
      </c>
      <c r="H16" s="160">
        <v>256</v>
      </c>
      <c r="I16" s="163">
        <v>1727</v>
      </c>
      <c r="J16" s="160">
        <v>225</v>
      </c>
      <c r="K16" s="164">
        <v>17</v>
      </c>
      <c r="L16" s="160">
        <v>14</v>
      </c>
      <c r="M16" s="160">
        <v>144</v>
      </c>
      <c r="N16" s="164">
        <v>51</v>
      </c>
      <c r="O16" s="169">
        <v>50</v>
      </c>
      <c r="P16" s="154"/>
      <c r="Q16" s="154"/>
      <c r="R16" s="154"/>
      <c r="S16" s="154"/>
    </row>
    <row r="17" spans="1:19" ht="24" customHeight="1" thickBot="1" thickTop="1">
      <c r="A17" s="170" t="s">
        <v>13</v>
      </c>
      <c r="B17" s="171">
        <f>SUM(B9:B16)</f>
        <v>556</v>
      </c>
      <c r="C17" s="172">
        <f aca="true" t="shared" si="0" ref="C17:O17">SUM(C9:C16)</f>
        <v>4862</v>
      </c>
      <c r="D17" s="172">
        <f t="shared" si="0"/>
        <v>46</v>
      </c>
      <c r="E17" s="173">
        <f t="shared" si="0"/>
        <v>1</v>
      </c>
      <c r="F17" s="174">
        <f t="shared" si="0"/>
        <v>42</v>
      </c>
      <c r="G17" s="173">
        <f t="shared" si="0"/>
        <v>0</v>
      </c>
      <c r="H17" s="172">
        <f t="shared" si="0"/>
        <v>1906</v>
      </c>
      <c r="I17" s="172">
        <f t="shared" si="0"/>
        <v>11038</v>
      </c>
      <c r="J17" s="172">
        <f t="shared" si="0"/>
        <v>1341</v>
      </c>
      <c r="K17" s="174">
        <f>SUM(K9:K16)</f>
        <v>114</v>
      </c>
      <c r="L17" s="172">
        <f t="shared" si="0"/>
        <v>101</v>
      </c>
      <c r="M17" s="172">
        <f t="shared" si="0"/>
        <v>458</v>
      </c>
      <c r="N17" s="174">
        <f t="shared" si="0"/>
        <v>477</v>
      </c>
      <c r="O17" s="175">
        <f t="shared" si="0"/>
        <v>162</v>
      </c>
      <c r="P17" s="154"/>
      <c r="Q17" s="154"/>
      <c r="R17" s="154"/>
      <c r="S17" s="154"/>
    </row>
    <row r="18" spans="9:19" ht="13.5" thickTop="1"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9:19" ht="12.75"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</row>
    <row r="20" spans="9:19" ht="12.75"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</row>
    <row r="21" spans="9:19" ht="12.75"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</row>
    <row r="22" spans="9:19" ht="12.75"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</row>
    <row r="23" spans="9:19" ht="12.75"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</row>
    <row r="24" spans="9:19" ht="12.75"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9:19" ht="12.75"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</row>
  </sheetData>
  <sheetProtection/>
  <mergeCells count="17">
    <mergeCell ref="M7:M8"/>
    <mergeCell ref="E7:G7"/>
    <mergeCell ref="H7:H8"/>
    <mergeCell ref="I7:I8"/>
    <mergeCell ref="J7:J8"/>
    <mergeCell ref="K7:K8"/>
    <mergeCell ref="L7:L8"/>
    <mergeCell ref="A1:O1"/>
    <mergeCell ref="A2:O2"/>
    <mergeCell ref="A4:A8"/>
    <mergeCell ref="B4:O4"/>
    <mergeCell ref="B5:O5"/>
    <mergeCell ref="B6:H6"/>
    <mergeCell ref="I6:M6"/>
    <mergeCell ref="N6:N8"/>
    <mergeCell ref="O6:O8"/>
    <mergeCell ref="B7:D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4.7109375" style="0" bestFit="1" customWidth="1"/>
    <col min="2" max="13" width="10.7109375" style="0" customWidth="1"/>
  </cols>
  <sheetData>
    <row r="1" spans="1:13" s="57" customFormat="1" ht="19.5" customHeight="1">
      <c r="A1" s="209" t="s">
        <v>71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4" s="57" customFormat="1" ht="19.5" customHeight="1">
      <c r="A2" s="209" t="s">
        <v>130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58"/>
    </row>
    <row r="3" ht="19.5" customHeight="1" thickBot="1"/>
    <row r="4" spans="1:13" ht="19.5" customHeight="1" thickTop="1">
      <c r="A4" s="200" t="s">
        <v>18</v>
      </c>
      <c r="B4" s="249" t="s">
        <v>19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</row>
    <row r="5" spans="1:13" ht="19.5" customHeight="1">
      <c r="A5" s="210"/>
      <c r="B5" s="252" t="s">
        <v>45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4"/>
    </row>
    <row r="6" spans="1:16" ht="19.5" customHeight="1">
      <c r="A6" s="210"/>
      <c r="B6" s="235" t="s">
        <v>72</v>
      </c>
      <c r="C6" s="236"/>
      <c r="D6" s="236"/>
      <c r="E6" s="237"/>
      <c r="F6" s="244" t="s">
        <v>73</v>
      </c>
      <c r="G6" s="236"/>
      <c r="H6" s="236"/>
      <c r="I6" s="236"/>
      <c r="J6" s="246" t="s">
        <v>74</v>
      </c>
      <c r="K6" s="247"/>
      <c r="L6" s="247"/>
      <c r="M6" s="248"/>
      <c r="N6" s="57"/>
      <c r="O6" s="57"/>
      <c r="P6" s="57"/>
    </row>
    <row r="7" spans="1:16" ht="17.25" customHeight="1">
      <c r="A7" s="210"/>
      <c r="B7" s="238" t="s">
        <v>75</v>
      </c>
      <c r="C7" s="241" t="s">
        <v>76</v>
      </c>
      <c r="D7" s="241" t="s">
        <v>77</v>
      </c>
      <c r="E7" s="241" t="s">
        <v>78</v>
      </c>
      <c r="F7" s="258" t="s">
        <v>42</v>
      </c>
      <c r="G7" s="260" t="s">
        <v>59</v>
      </c>
      <c r="H7" s="260"/>
      <c r="I7" s="260"/>
      <c r="J7" s="194" t="s">
        <v>79</v>
      </c>
      <c r="K7" s="194" t="s">
        <v>80</v>
      </c>
      <c r="L7" s="194" t="s">
        <v>81</v>
      </c>
      <c r="M7" s="255" t="s">
        <v>82</v>
      </c>
      <c r="N7" s="57"/>
      <c r="O7" s="57"/>
      <c r="P7" s="57"/>
    </row>
    <row r="8" spans="1:16" ht="17.25" customHeight="1">
      <c r="A8" s="210"/>
      <c r="B8" s="239"/>
      <c r="C8" s="242"/>
      <c r="D8" s="242"/>
      <c r="E8" s="242"/>
      <c r="F8" s="206"/>
      <c r="G8" s="260" t="s">
        <v>83</v>
      </c>
      <c r="H8" s="260"/>
      <c r="I8" s="260" t="s">
        <v>84</v>
      </c>
      <c r="J8" s="245"/>
      <c r="K8" s="245"/>
      <c r="L8" s="245"/>
      <c r="M8" s="256"/>
      <c r="N8" s="57"/>
      <c r="O8" s="57"/>
      <c r="P8" s="57"/>
    </row>
    <row r="9" spans="1:16" ht="30" customHeight="1" thickBot="1">
      <c r="A9" s="211"/>
      <c r="B9" s="240"/>
      <c r="C9" s="243"/>
      <c r="D9" s="243"/>
      <c r="E9" s="243"/>
      <c r="F9" s="259"/>
      <c r="G9" s="3" t="s">
        <v>85</v>
      </c>
      <c r="H9" s="3" t="s">
        <v>86</v>
      </c>
      <c r="I9" s="261"/>
      <c r="J9" s="199"/>
      <c r="K9" s="199"/>
      <c r="L9" s="199"/>
      <c r="M9" s="257"/>
      <c r="N9" s="57"/>
      <c r="O9" s="57"/>
      <c r="P9" s="57"/>
    </row>
    <row r="10" spans="1:16" ht="19.5" customHeight="1" thickTop="1">
      <c r="A10" s="121" t="s">
        <v>23</v>
      </c>
      <c r="B10" s="118">
        <v>14</v>
      </c>
      <c r="C10" s="116">
        <v>41</v>
      </c>
      <c r="D10" s="117">
        <v>0</v>
      </c>
      <c r="E10" s="116">
        <v>4</v>
      </c>
      <c r="F10" s="116">
        <v>25</v>
      </c>
      <c r="G10" s="116">
        <v>7</v>
      </c>
      <c r="H10" s="116">
        <v>11</v>
      </c>
      <c r="I10" s="152">
        <v>0</v>
      </c>
      <c r="J10" s="116">
        <v>73</v>
      </c>
      <c r="K10" s="116">
        <v>6</v>
      </c>
      <c r="L10" s="116">
        <v>14</v>
      </c>
      <c r="M10" s="123">
        <v>18</v>
      </c>
      <c r="N10" s="57"/>
      <c r="O10" s="57"/>
      <c r="P10" s="57"/>
    </row>
    <row r="11" spans="1:16" ht="19.5" customHeight="1">
      <c r="A11" s="63" t="s">
        <v>24</v>
      </c>
      <c r="B11" s="119">
        <v>30</v>
      </c>
      <c r="C11" s="98">
        <v>60</v>
      </c>
      <c r="D11" s="111">
        <v>0</v>
      </c>
      <c r="E11" s="98">
        <v>9</v>
      </c>
      <c r="F11" s="98">
        <v>33</v>
      </c>
      <c r="G11" s="98">
        <v>15</v>
      </c>
      <c r="H11" s="98">
        <v>5</v>
      </c>
      <c r="I11" s="89">
        <v>0</v>
      </c>
      <c r="J11" s="98">
        <v>86</v>
      </c>
      <c r="K11" s="98">
        <v>2</v>
      </c>
      <c r="L11" s="98">
        <v>27</v>
      </c>
      <c r="M11" s="112">
        <v>19</v>
      </c>
      <c r="N11" s="57"/>
      <c r="O11" s="57"/>
      <c r="P11" s="57"/>
    </row>
    <row r="12" spans="1:16" ht="19.5" customHeight="1">
      <c r="A12" s="63" t="s">
        <v>25</v>
      </c>
      <c r="B12" s="119">
        <v>30</v>
      </c>
      <c r="C12" s="98">
        <v>38</v>
      </c>
      <c r="D12" s="111">
        <v>4</v>
      </c>
      <c r="E12" s="98">
        <v>7</v>
      </c>
      <c r="F12" s="98">
        <v>33</v>
      </c>
      <c r="G12" s="98">
        <v>8</v>
      </c>
      <c r="H12" s="98">
        <v>14</v>
      </c>
      <c r="I12" s="89">
        <v>1</v>
      </c>
      <c r="J12" s="98">
        <v>86</v>
      </c>
      <c r="K12" s="98">
        <v>14</v>
      </c>
      <c r="L12" s="98">
        <v>10</v>
      </c>
      <c r="M12" s="112">
        <v>27</v>
      </c>
      <c r="N12" s="57"/>
      <c r="O12" s="57"/>
      <c r="P12" s="57"/>
    </row>
    <row r="13" spans="1:16" ht="19.5" customHeight="1">
      <c r="A13" s="63" t="s">
        <v>26</v>
      </c>
      <c r="B13" s="119">
        <v>39</v>
      </c>
      <c r="C13" s="98">
        <v>108</v>
      </c>
      <c r="D13" s="111">
        <v>0</v>
      </c>
      <c r="E13" s="98">
        <v>15</v>
      </c>
      <c r="F13" s="98">
        <v>54</v>
      </c>
      <c r="G13" s="98">
        <v>16</v>
      </c>
      <c r="H13" s="98">
        <v>27</v>
      </c>
      <c r="I13" s="89">
        <v>1</v>
      </c>
      <c r="J13" s="98">
        <v>72</v>
      </c>
      <c r="K13" s="98">
        <v>7</v>
      </c>
      <c r="L13" s="98">
        <v>39</v>
      </c>
      <c r="M13" s="112">
        <v>22</v>
      </c>
      <c r="N13" s="57"/>
      <c r="O13" s="57"/>
      <c r="P13" s="57"/>
    </row>
    <row r="14" spans="1:16" ht="19.5" customHeight="1">
      <c r="A14" s="63" t="s">
        <v>27</v>
      </c>
      <c r="B14" s="119">
        <v>18</v>
      </c>
      <c r="C14" s="98">
        <v>47</v>
      </c>
      <c r="D14" s="111">
        <v>0</v>
      </c>
      <c r="E14" s="98">
        <v>9</v>
      </c>
      <c r="F14" s="98">
        <v>39</v>
      </c>
      <c r="G14" s="98">
        <v>5</v>
      </c>
      <c r="H14" s="98">
        <v>16</v>
      </c>
      <c r="I14" s="89">
        <v>0</v>
      </c>
      <c r="J14" s="98">
        <v>52</v>
      </c>
      <c r="K14" s="98">
        <v>5</v>
      </c>
      <c r="L14" s="98">
        <v>11</v>
      </c>
      <c r="M14" s="112">
        <v>12</v>
      </c>
      <c r="N14" s="57"/>
      <c r="O14" s="57"/>
      <c r="P14" s="57"/>
    </row>
    <row r="15" spans="1:16" ht="19.5" customHeight="1">
      <c r="A15" s="63" t="s">
        <v>28</v>
      </c>
      <c r="B15" s="119">
        <v>25</v>
      </c>
      <c r="C15" s="98">
        <v>115</v>
      </c>
      <c r="D15" s="111">
        <v>0</v>
      </c>
      <c r="E15" s="98">
        <v>19</v>
      </c>
      <c r="F15" s="98">
        <v>54</v>
      </c>
      <c r="G15" s="98">
        <v>12</v>
      </c>
      <c r="H15" s="98">
        <v>23</v>
      </c>
      <c r="I15" s="89">
        <v>0</v>
      </c>
      <c r="J15" s="98">
        <v>146</v>
      </c>
      <c r="K15" s="98">
        <v>18</v>
      </c>
      <c r="L15" s="98">
        <v>37</v>
      </c>
      <c r="M15" s="112">
        <v>38</v>
      </c>
      <c r="N15" s="57"/>
      <c r="O15" s="57"/>
      <c r="P15" s="57"/>
    </row>
    <row r="16" spans="1:16" ht="19.5" customHeight="1">
      <c r="A16" s="63" t="s">
        <v>29</v>
      </c>
      <c r="B16" s="119">
        <v>39</v>
      </c>
      <c r="C16" s="98">
        <v>69</v>
      </c>
      <c r="D16" s="111">
        <v>0</v>
      </c>
      <c r="E16" s="98">
        <v>14</v>
      </c>
      <c r="F16" s="98">
        <v>49</v>
      </c>
      <c r="G16" s="98">
        <v>14</v>
      </c>
      <c r="H16" s="98">
        <v>13</v>
      </c>
      <c r="I16" s="89">
        <v>0</v>
      </c>
      <c r="J16" s="98">
        <v>74</v>
      </c>
      <c r="K16" s="98">
        <v>4</v>
      </c>
      <c r="L16" s="98">
        <v>36</v>
      </c>
      <c r="M16" s="112">
        <v>33</v>
      </c>
      <c r="N16" s="57"/>
      <c r="O16" s="57"/>
      <c r="P16" s="57"/>
    </row>
    <row r="17" spans="1:16" ht="19.5" customHeight="1" thickBot="1">
      <c r="A17" s="122" t="s">
        <v>30</v>
      </c>
      <c r="B17" s="124">
        <v>29</v>
      </c>
      <c r="C17" s="113">
        <v>114</v>
      </c>
      <c r="D17" s="114">
        <v>0</v>
      </c>
      <c r="E17" s="113">
        <v>16</v>
      </c>
      <c r="F17" s="113">
        <v>57</v>
      </c>
      <c r="G17" s="113">
        <v>24</v>
      </c>
      <c r="H17" s="113">
        <v>12</v>
      </c>
      <c r="I17" s="59">
        <v>0</v>
      </c>
      <c r="J17" s="113">
        <v>175</v>
      </c>
      <c r="K17" s="113">
        <v>3</v>
      </c>
      <c r="L17" s="113">
        <v>78</v>
      </c>
      <c r="M17" s="115">
        <v>47</v>
      </c>
      <c r="N17" s="57"/>
      <c r="O17" s="57"/>
      <c r="P17" s="57"/>
    </row>
    <row r="18" spans="1:16" ht="24" customHeight="1" thickBot="1" thickTop="1">
      <c r="A18" s="87" t="s">
        <v>13</v>
      </c>
      <c r="B18" s="120">
        <f>SUM(B10:B17)</f>
        <v>224</v>
      </c>
      <c r="C18" s="76">
        <f aca="true" t="shared" si="0" ref="C18:M18">SUM(C10:C17)</f>
        <v>592</v>
      </c>
      <c r="D18" s="77">
        <f t="shared" si="0"/>
        <v>4</v>
      </c>
      <c r="E18" s="76">
        <f t="shared" si="0"/>
        <v>93</v>
      </c>
      <c r="F18" s="76">
        <f t="shared" si="0"/>
        <v>344</v>
      </c>
      <c r="G18" s="76">
        <f t="shared" si="0"/>
        <v>101</v>
      </c>
      <c r="H18" s="76">
        <f t="shared" si="0"/>
        <v>121</v>
      </c>
      <c r="I18" s="77">
        <f t="shared" si="0"/>
        <v>2</v>
      </c>
      <c r="J18" s="81">
        <f t="shared" si="0"/>
        <v>764</v>
      </c>
      <c r="K18" s="76">
        <f t="shared" si="0"/>
        <v>59</v>
      </c>
      <c r="L18" s="76">
        <f t="shared" si="0"/>
        <v>252</v>
      </c>
      <c r="M18" s="78">
        <f t="shared" si="0"/>
        <v>216</v>
      </c>
      <c r="N18" s="57"/>
      <c r="O18" s="57"/>
      <c r="P18" s="57"/>
    </row>
    <row r="19" spans="9:16" ht="13.5" thickTop="1">
      <c r="I19" s="57"/>
      <c r="J19" s="57"/>
      <c r="K19" s="57"/>
      <c r="L19" s="57"/>
      <c r="M19" s="57"/>
      <c r="N19" s="57"/>
      <c r="O19" s="57"/>
      <c r="P19" s="57"/>
    </row>
    <row r="20" spans="9:16" ht="12.75">
      <c r="I20" s="57"/>
      <c r="J20" s="57"/>
      <c r="K20" s="57"/>
      <c r="L20" s="57"/>
      <c r="M20" s="57"/>
      <c r="N20" s="57"/>
      <c r="O20" s="57"/>
      <c r="P20" s="57"/>
    </row>
    <row r="21" spans="9:16" ht="12.75">
      <c r="I21" s="57"/>
      <c r="J21" s="57"/>
      <c r="K21" s="57"/>
      <c r="L21" s="57"/>
      <c r="M21" s="57"/>
      <c r="N21" s="57"/>
      <c r="O21" s="57"/>
      <c r="P21" s="57"/>
    </row>
    <row r="22" spans="9:16" ht="12.75">
      <c r="I22" s="57"/>
      <c r="J22" s="57"/>
      <c r="K22" s="57"/>
      <c r="L22" s="57"/>
      <c r="M22" s="57"/>
      <c r="N22" s="57"/>
      <c r="O22" s="57"/>
      <c r="P22" s="57"/>
    </row>
    <row r="23" spans="9:16" ht="12.75">
      <c r="I23" s="57"/>
      <c r="J23" s="57"/>
      <c r="K23" s="57"/>
      <c r="L23" s="57"/>
      <c r="M23" s="57"/>
      <c r="N23" s="57"/>
      <c r="O23" s="57"/>
      <c r="P23" s="57"/>
    </row>
    <row r="24" spans="9:16" ht="12.75">
      <c r="I24" s="57"/>
      <c r="J24" s="57"/>
      <c r="K24" s="57"/>
      <c r="L24" s="57"/>
      <c r="M24" s="57"/>
      <c r="N24" s="57"/>
      <c r="O24" s="57"/>
      <c r="P24" s="57"/>
    </row>
    <row r="25" spans="9:16" ht="12.75">
      <c r="I25" s="57"/>
      <c r="J25" s="57"/>
      <c r="K25" s="57"/>
      <c r="L25" s="57"/>
      <c r="M25" s="57"/>
      <c r="N25" s="57"/>
      <c r="O25" s="57"/>
      <c r="P25" s="57"/>
    </row>
    <row r="26" spans="9:16" ht="12.75">
      <c r="I26" s="57"/>
      <c r="J26" s="57"/>
      <c r="K26" s="57"/>
      <c r="L26" s="57"/>
      <c r="M26" s="57"/>
      <c r="N26" s="57"/>
      <c r="O26" s="57"/>
      <c r="P26" s="57"/>
    </row>
  </sheetData>
  <sheetProtection/>
  <mergeCells count="20">
    <mergeCell ref="B4:M4"/>
    <mergeCell ref="B5:M5"/>
    <mergeCell ref="A2:M2"/>
    <mergeCell ref="M7:M9"/>
    <mergeCell ref="J7:J9"/>
    <mergeCell ref="K7:K9"/>
    <mergeCell ref="F7:F9"/>
    <mergeCell ref="G7:I7"/>
    <mergeCell ref="G8:H8"/>
    <mergeCell ref="I8:I9"/>
    <mergeCell ref="A1:M1"/>
    <mergeCell ref="A4:A9"/>
    <mergeCell ref="B6:E6"/>
    <mergeCell ref="B7:B9"/>
    <mergeCell ref="C7:C9"/>
    <mergeCell ref="D7:D9"/>
    <mergeCell ref="E7:E9"/>
    <mergeCell ref="F6:I6"/>
    <mergeCell ref="L7:L9"/>
    <mergeCell ref="J6:M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4.7109375" style="0" bestFit="1" customWidth="1"/>
    <col min="2" max="16" width="8.57421875" style="0" customWidth="1"/>
  </cols>
  <sheetData>
    <row r="1" spans="1:16" s="57" customFormat="1" ht="19.5" customHeight="1">
      <c r="A1" s="209" t="s">
        <v>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7" s="57" customFormat="1" ht="19.5" customHeight="1">
      <c r="A2" s="209" t="s">
        <v>130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58"/>
    </row>
    <row r="3" ht="19.5" customHeight="1" thickBot="1"/>
    <row r="4" spans="1:16" ht="19.5" customHeight="1" thickTop="1">
      <c r="A4" s="200" t="s">
        <v>18</v>
      </c>
      <c r="B4" s="249" t="s">
        <v>19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73"/>
      <c r="P4" s="251"/>
    </row>
    <row r="5" spans="1:20" ht="30" customHeight="1">
      <c r="A5" s="210"/>
      <c r="B5" s="238" t="s">
        <v>88</v>
      </c>
      <c r="C5" s="241" t="s">
        <v>89</v>
      </c>
      <c r="D5" s="262" t="s">
        <v>90</v>
      </c>
      <c r="E5" s="263"/>
      <c r="F5" s="263"/>
      <c r="G5" s="262" t="s">
        <v>91</v>
      </c>
      <c r="H5" s="263"/>
      <c r="I5" s="188"/>
      <c r="J5" s="262" t="s">
        <v>14</v>
      </c>
      <c r="K5" s="263"/>
      <c r="L5" s="263"/>
      <c r="M5" s="263"/>
      <c r="N5" s="263"/>
      <c r="O5" s="263"/>
      <c r="P5" s="272"/>
      <c r="Q5" s="57"/>
      <c r="R5" s="57"/>
      <c r="S5" s="57"/>
      <c r="T5" s="57"/>
    </row>
    <row r="6" spans="1:20" ht="17.25" customHeight="1">
      <c r="A6" s="210"/>
      <c r="B6" s="239"/>
      <c r="C6" s="242"/>
      <c r="D6" s="265" t="s">
        <v>92</v>
      </c>
      <c r="E6" s="241" t="s">
        <v>93</v>
      </c>
      <c r="F6" s="258" t="s">
        <v>94</v>
      </c>
      <c r="G6" s="258" t="s">
        <v>95</v>
      </c>
      <c r="H6" s="264"/>
      <c r="I6" s="265"/>
      <c r="J6" s="246" t="s">
        <v>32</v>
      </c>
      <c r="K6" s="247"/>
      <c r="L6" s="247"/>
      <c r="M6" s="269"/>
      <c r="N6" s="241" t="s">
        <v>96</v>
      </c>
      <c r="O6" s="241" t="s">
        <v>97</v>
      </c>
      <c r="P6" s="255" t="s">
        <v>98</v>
      </c>
      <c r="Q6" s="57"/>
      <c r="R6" s="57"/>
      <c r="S6" s="57"/>
      <c r="T6" s="57"/>
    </row>
    <row r="7" spans="1:20" ht="17.25" customHeight="1">
      <c r="A7" s="210"/>
      <c r="B7" s="239"/>
      <c r="C7" s="242"/>
      <c r="D7" s="270"/>
      <c r="E7" s="242"/>
      <c r="F7" s="206"/>
      <c r="G7" s="266"/>
      <c r="H7" s="267"/>
      <c r="I7" s="268"/>
      <c r="J7" s="242" t="s">
        <v>21</v>
      </c>
      <c r="K7" s="242" t="s">
        <v>22</v>
      </c>
      <c r="L7" s="242" t="s">
        <v>70</v>
      </c>
      <c r="M7" s="242" t="s">
        <v>99</v>
      </c>
      <c r="N7" s="242"/>
      <c r="O7" s="242"/>
      <c r="P7" s="256"/>
      <c r="Q7" s="57"/>
      <c r="R7" s="57"/>
      <c r="S7" s="57"/>
      <c r="T7" s="57"/>
    </row>
    <row r="8" spans="1:20" ht="39" customHeight="1" thickBot="1">
      <c r="A8" s="211"/>
      <c r="B8" s="240"/>
      <c r="C8" s="243"/>
      <c r="D8" s="271"/>
      <c r="E8" s="243"/>
      <c r="F8" s="259"/>
      <c r="G8" s="65" t="s">
        <v>100</v>
      </c>
      <c r="H8" s="65" t="s">
        <v>101</v>
      </c>
      <c r="I8" s="65" t="s">
        <v>102</v>
      </c>
      <c r="J8" s="243"/>
      <c r="K8" s="243"/>
      <c r="L8" s="243"/>
      <c r="M8" s="243"/>
      <c r="N8" s="243"/>
      <c r="O8" s="243"/>
      <c r="P8" s="257"/>
      <c r="Q8" s="57"/>
      <c r="R8" s="57"/>
      <c r="S8" s="57"/>
      <c r="T8" s="57"/>
    </row>
    <row r="9" spans="1:20" ht="19.5" customHeight="1" thickTop="1">
      <c r="A9" s="62" t="s">
        <v>23</v>
      </c>
      <c r="B9" s="107">
        <v>23</v>
      </c>
      <c r="C9" s="98">
        <v>10</v>
      </c>
      <c r="D9" s="108">
        <v>2</v>
      </c>
      <c r="E9" s="89">
        <v>1</v>
      </c>
      <c r="F9" s="101">
        <v>0</v>
      </c>
      <c r="G9" s="98">
        <v>6</v>
      </c>
      <c r="H9" s="98">
        <v>1</v>
      </c>
      <c r="I9" s="107">
        <v>98</v>
      </c>
      <c r="J9" s="107">
        <v>162</v>
      </c>
      <c r="K9" s="151">
        <v>972</v>
      </c>
      <c r="L9" s="107">
        <v>81</v>
      </c>
      <c r="M9" s="98">
        <v>1</v>
      </c>
      <c r="N9" s="103">
        <v>454</v>
      </c>
      <c r="O9" s="107">
        <v>524</v>
      </c>
      <c r="P9" s="125">
        <v>113</v>
      </c>
      <c r="Q9" s="57"/>
      <c r="R9" s="57"/>
      <c r="S9" s="57"/>
      <c r="T9" s="57"/>
    </row>
    <row r="10" spans="1:20" ht="19.5" customHeight="1">
      <c r="A10" s="63" t="s">
        <v>24</v>
      </c>
      <c r="B10" s="107">
        <v>32</v>
      </c>
      <c r="C10" s="98">
        <v>22</v>
      </c>
      <c r="D10" s="108">
        <v>5</v>
      </c>
      <c r="E10" s="89">
        <v>0</v>
      </c>
      <c r="F10" s="99">
        <v>1</v>
      </c>
      <c r="G10" s="98">
        <v>11</v>
      </c>
      <c r="H10" s="98">
        <v>3</v>
      </c>
      <c r="I10" s="107">
        <v>42</v>
      </c>
      <c r="J10" s="107">
        <v>248</v>
      </c>
      <c r="K10" s="151">
        <v>1258</v>
      </c>
      <c r="L10" s="107">
        <v>96</v>
      </c>
      <c r="M10" s="98">
        <v>2</v>
      </c>
      <c r="N10" s="103">
        <v>578</v>
      </c>
      <c r="O10" s="107">
        <v>729</v>
      </c>
      <c r="P10" s="126">
        <v>189</v>
      </c>
      <c r="Q10" s="57"/>
      <c r="R10" s="57"/>
      <c r="S10" s="57"/>
      <c r="T10" s="57"/>
    </row>
    <row r="11" spans="1:20" ht="19.5" customHeight="1">
      <c r="A11" s="63" t="s">
        <v>25</v>
      </c>
      <c r="B11" s="107">
        <v>18</v>
      </c>
      <c r="C11" s="98">
        <v>10</v>
      </c>
      <c r="D11" s="108">
        <v>1</v>
      </c>
      <c r="E11" s="89">
        <v>0</v>
      </c>
      <c r="F11" s="101">
        <v>1</v>
      </c>
      <c r="G11" s="98">
        <v>12</v>
      </c>
      <c r="H11" s="98">
        <v>3</v>
      </c>
      <c r="I11" s="107">
        <v>4</v>
      </c>
      <c r="J11" s="107">
        <v>194</v>
      </c>
      <c r="K11" s="151">
        <v>1220</v>
      </c>
      <c r="L11" s="107">
        <v>112</v>
      </c>
      <c r="M11" s="98">
        <v>3</v>
      </c>
      <c r="N11" s="103">
        <v>954</v>
      </c>
      <c r="O11" s="107">
        <v>837</v>
      </c>
      <c r="P11" s="126">
        <v>228</v>
      </c>
      <c r="Q11" s="57"/>
      <c r="R11" s="57"/>
      <c r="S11" s="57"/>
      <c r="T11" s="57"/>
    </row>
    <row r="12" spans="1:20" ht="19.5" customHeight="1">
      <c r="A12" s="63" t="s">
        <v>26</v>
      </c>
      <c r="B12" s="107">
        <v>66</v>
      </c>
      <c r="C12" s="98">
        <v>18</v>
      </c>
      <c r="D12" s="108">
        <v>10</v>
      </c>
      <c r="E12" s="89">
        <v>0</v>
      </c>
      <c r="F12" s="101">
        <v>0</v>
      </c>
      <c r="G12" s="98">
        <v>7</v>
      </c>
      <c r="H12" s="98">
        <v>6</v>
      </c>
      <c r="I12" s="107">
        <v>48</v>
      </c>
      <c r="J12" s="107">
        <v>250</v>
      </c>
      <c r="K12" s="151">
        <v>1221</v>
      </c>
      <c r="L12" s="107">
        <v>153</v>
      </c>
      <c r="M12" s="98">
        <v>2</v>
      </c>
      <c r="N12" s="103">
        <v>716</v>
      </c>
      <c r="O12" s="107">
        <v>864</v>
      </c>
      <c r="P12" s="126">
        <v>170</v>
      </c>
      <c r="Q12" s="57"/>
      <c r="R12" s="57"/>
      <c r="S12" s="57"/>
      <c r="T12" s="57"/>
    </row>
    <row r="13" spans="1:20" ht="19.5" customHeight="1">
      <c r="A13" s="63" t="s">
        <v>27</v>
      </c>
      <c r="B13" s="107">
        <v>21</v>
      </c>
      <c r="C13" s="98">
        <v>5</v>
      </c>
      <c r="D13" s="108">
        <v>10</v>
      </c>
      <c r="E13" s="89">
        <v>0</v>
      </c>
      <c r="F13" s="99">
        <v>0</v>
      </c>
      <c r="G13" s="98">
        <v>4</v>
      </c>
      <c r="H13" s="98">
        <v>0</v>
      </c>
      <c r="I13" s="107">
        <v>27</v>
      </c>
      <c r="J13" s="107">
        <v>148</v>
      </c>
      <c r="K13" s="151">
        <v>1191</v>
      </c>
      <c r="L13" s="107">
        <v>98</v>
      </c>
      <c r="M13" s="98">
        <v>2</v>
      </c>
      <c r="N13" s="103">
        <v>765</v>
      </c>
      <c r="O13" s="107">
        <v>676</v>
      </c>
      <c r="P13" s="126">
        <v>248</v>
      </c>
      <c r="Q13" s="57"/>
      <c r="R13" s="57"/>
      <c r="S13" s="57"/>
      <c r="T13" s="57"/>
    </row>
    <row r="14" spans="1:20" ht="19.5" customHeight="1">
      <c r="A14" s="63" t="s">
        <v>28</v>
      </c>
      <c r="B14" s="107">
        <v>37</v>
      </c>
      <c r="C14" s="98">
        <v>12</v>
      </c>
      <c r="D14" s="108">
        <v>40</v>
      </c>
      <c r="E14" s="89">
        <v>0</v>
      </c>
      <c r="F14" s="99">
        <v>0</v>
      </c>
      <c r="G14" s="98">
        <v>7</v>
      </c>
      <c r="H14" s="98">
        <v>0</v>
      </c>
      <c r="I14" s="107">
        <v>35</v>
      </c>
      <c r="J14" s="107">
        <v>339</v>
      </c>
      <c r="K14" s="151">
        <v>1857</v>
      </c>
      <c r="L14" s="107">
        <v>216</v>
      </c>
      <c r="M14" s="98">
        <v>3</v>
      </c>
      <c r="N14" s="103">
        <v>916</v>
      </c>
      <c r="O14" s="107">
        <v>948</v>
      </c>
      <c r="P14" s="126">
        <v>150</v>
      </c>
      <c r="Q14" s="57"/>
      <c r="R14" s="57"/>
      <c r="S14" s="57"/>
      <c r="T14" s="57"/>
    </row>
    <row r="15" spans="1:20" ht="19.5" customHeight="1">
      <c r="A15" s="63" t="s">
        <v>29</v>
      </c>
      <c r="B15" s="107">
        <v>34</v>
      </c>
      <c r="C15" s="98">
        <v>13</v>
      </c>
      <c r="D15" s="108">
        <v>127</v>
      </c>
      <c r="E15" s="89">
        <v>1</v>
      </c>
      <c r="F15" s="99">
        <v>5</v>
      </c>
      <c r="G15" s="98">
        <v>18</v>
      </c>
      <c r="H15" s="98">
        <v>2</v>
      </c>
      <c r="I15" s="107">
        <v>62</v>
      </c>
      <c r="J15" s="107">
        <v>198</v>
      </c>
      <c r="K15" s="151">
        <v>1395</v>
      </c>
      <c r="L15" s="107">
        <v>139</v>
      </c>
      <c r="M15" s="98">
        <v>3</v>
      </c>
      <c r="N15" s="103">
        <v>698</v>
      </c>
      <c r="O15" s="107">
        <v>296</v>
      </c>
      <c r="P15" s="126">
        <v>225</v>
      </c>
      <c r="Q15" s="57"/>
      <c r="R15" s="57"/>
      <c r="S15" s="57"/>
      <c r="T15" s="57"/>
    </row>
    <row r="16" spans="1:20" ht="19.5" customHeight="1" thickBot="1">
      <c r="A16" s="64" t="s">
        <v>30</v>
      </c>
      <c r="B16" s="107">
        <v>115</v>
      </c>
      <c r="C16" s="98">
        <v>7</v>
      </c>
      <c r="D16" s="108">
        <v>84</v>
      </c>
      <c r="E16" s="89">
        <v>0</v>
      </c>
      <c r="F16" s="99">
        <v>4</v>
      </c>
      <c r="G16" s="98">
        <v>12</v>
      </c>
      <c r="H16" s="98">
        <v>1</v>
      </c>
      <c r="I16" s="107">
        <v>72</v>
      </c>
      <c r="J16" s="107">
        <v>374</v>
      </c>
      <c r="K16" s="151">
        <v>1731</v>
      </c>
      <c r="L16" s="107">
        <v>205</v>
      </c>
      <c r="M16" s="98">
        <v>4</v>
      </c>
      <c r="N16" s="103">
        <v>621</v>
      </c>
      <c r="O16" s="107">
        <v>440</v>
      </c>
      <c r="P16" s="127">
        <v>280</v>
      </c>
      <c r="Q16" s="57"/>
      <c r="R16" s="57"/>
      <c r="S16" s="57"/>
      <c r="T16" s="57"/>
    </row>
    <row r="17" spans="1:20" ht="24" customHeight="1" thickBot="1" thickTop="1">
      <c r="A17" s="69" t="s">
        <v>13</v>
      </c>
      <c r="B17" s="70">
        <f>SUM(B9:B16)</f>
        <v>346</v>
      </c>
      <c r="C17" s="73">
        <f aca="true" t="shared" si="0" ref="C17:P17">SUM(C9:C16)</f>
        <v>97</v>
      </c>
      <c r="D17" s="71">
        <f t="shared" si="0"/>
        <v>279</v>
      </c>
      <c r="E17" s="72">
        <f t="shared" si="0"/>
        <v>2</v>
      </c>
      <c r="F17" s="73">
        <f t="shared" si="0"/>
        <v>11</v>
      </c>
      <c r="G17" s="73">
        <f t="shared" si="0"/>
        <v>77</v>
      </c>
      <c r="H17" s="73">
        <f t="shared" si="0"/>
        <v>16</v>
      </c>
      <c r="I17" s="71">
        <f t="shared" si="0"/>
        <v>388</v>
      </c>
      <c r="J17" s="71">
        <f t="shared" si="0"/>
        <v>1913</v>
      </c>
      <c r="K17" s="71">
        <f t="shared" si="0"/>
        <v>10845</v>
      </c>
      <c r="L17" s="79">
        <f t="shared" si="0"/>
        <v>1100</v>
      </c>
      <c r="M17" s="73">
        <f t="shared" si="0"/>
        <v>20</v>
      </c>
      <c r="N17" s="71">
        <f t="shared" si="0"/>
        <v>5702</v>
      </c>
      <c r="O17" s="71">
        <f t="shared" si="0"/>
        <v>5314</v>
      </c>
      <c r="P17" s="20">
        <f t="shared" si="0"/>
        <v>1603</v>
      </c>
      <c r="Q17" s="57"/>
      <c r="R17" s="57"/>
      <c r="S17" s="57"/>
      <c r="T17" s="57"/>
    </row>
    <row r="18" spans="9:20" ht="13.5" thickTop="1"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9:20" ht="12.75">
      <c r="I19" s="88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9:20" ht="12.75"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9:20" ht="12.75"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9:20" ht="12.75"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9:20" ht="12.75"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9:20" ht="12.75"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9:20" ht="12.75"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</sheetData>
  <sheetProtection/>
  <mergeCells count="21">
    <mergeCell ref="P6:P8"/>
    <mergeCell ref="N6:N8"/>
    <mergeCell ref="A1:P1"/>
    <mergeCell ref="A4:A8"/>
    <mergeCell ref="D6:D8"/>
    <mergeCell ref="E6:E8"/>
    <mergeCell ref="F6:F8"/>
    <mergeCell ref="J5:P5"/>
    <mergeCell ref="B4:P4"/>
    <mergeCell ref="B5:B8"/>
    <mergeCell ref="C5:C8"/>
    <mergeCell ref="A2:P2"/>
    <mergeCell ref="D5:F5"/>
    <mergeCell ref="G6:I7"/>
    <mergeCell ref="O6:O8"/>
    <mergeCell ref="G5:I5"/>
    <mergeCell ref="J7:J8"/>
    <mergeCell ref="J6:M6"/>
    <mergeCell ref="K7:K8"/>
    <mergeCell ref="L7:L8"/>
    <mergeCell ref="M7:M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4.7109375" style="0" bestFit="1" customWidth="1"/>
    <col min="2" max="13" width="10.7109375" style="0" customWidth="1"/>
  </cols>
  <sheetData>
    <row r="1" spans="1:13" ht="19.5" customHeight="1">
      <c r="A1" s="209" t="s">
        <v>103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9.5" customHeight="1">
      <c r="A2" s="209" t="s">
        <v>130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2" ht="19.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3" ht="19.5" customHeight="1" thickTop="1">
      <c r="A4" s="200" t="s">
        <v>18</v>
      </c>
      <c r="B4" s="274" t="s">
        <v>19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6"/>
    </row>
    <row r="5" spans="1:13" ht="19.5" customHeight="1">
      <c r="A5" s="210"/>
      <c r="B5" s="203" t="s">
        <v>104</v>
      </c>
      <c r="C5" s="204"/>
      <c r="D5" s="204"/>
      <c r="E5" s="204"/>
      <c r="F5" s="204"/>
      <c r="G5" s="204"/>
      <c r="H5" s="289"/>
      <c r="I5" s="283" t="s">
        <v>31</v>
      </c>
      <c r="J5" s="284"/>
      <c r="K5" s="284"/>
      <c r="L5" s="284"/>
      <c r="M5" s="285"/>
    </row>
    <row r="6" spans="1:16" ht="19.5" customHeight="1">
      <c r="A6" s="210"/>
      <c r="B6" s="290" t="s">
        <v>105</v>
      </c>
      <c r="C6" s="188"/>
      <c r="D6" s="262" t="s">
        <v>106</v>
      </c>
      <c r="E6" s="263"/>
      <c r="F6" s="263"/>
      <c r="G6" s="263"/>
      <c r="H6" s="188"/>
      <c r="I6" s="286"/>
      <c r="J6" s="287"/>
      <c r="K6" s="287"/>
      <c r="L6" s="287"/>
      <c r="M6" s="288"/>
      <c r="N6" s="57"/>
      <c r="O6" s="57"/>
      <c r="P6" s="57"/>
    </row>
    <row r="7" spans="1:16" ht="17.25" customHeight="1">
      <c r="A7" s="210"/>
      <c r="B7" s="239" t="s">
        <v>107</v>
      </c>
      <c r="C7" s="242" t="s">
        <v>108</v>
      </c>
      <c r="D7" s="241" t="s">
        <v>107</v>
      </c>
      <c r="E7" s="241" t="s">
        <v>109</v>
      </c>
      <c r="F7" s="258" t="s">
        <v>110</v>
      </c>
      <c r="G7" s="258" t="s">
        <v>111</v>
      </c>
      <c r="H7" s="241" t="s">
        <v>112</v>
      </c>
      <c r="I7" s="241" t="s">
        <v>113</v>
      </c>
      <c r="J7" s="245" t="s">
        <v>114</v>
      </c>
      <c r="K7" s="279" t="s">
        <v>115</v>
      </c>
      <c r="L7" s="280"/>
      <c r="M7" s="291" t="s">
        <v>116</v>
      </c>
      <c r="N7" s="57"/>
      <c r="O7" s="57"/>
      <c r="P7" s="57"/>
    </row>
    <row r="8" spans="1:16" ht="17.25" customHeight="1">
      <c r="A8" s="210"/>
      <c r="B8" s="239"/>
      <c r="C8" s="242"/>
      <c r="D8" s="242"/>
      <c r="E8" s="242"/>
      <c r="F8" s="206"/>
      <c r="G8" s="206"/>
      <c r="H8" s="242"/>
      <c r="I8" s="242"/>
      <c r="J8" s="277"/>
      <c r="K8" s="281"/>
      <c r="L8" s="282"/>
      <c r="M8" s="292"/>
      <c r="N8" s="57"/>
      <c r="O8" s="57"/>
      <c r="P8" s="57"/>
    </row>
    <row r="9" spans="1:16" ht="30" customHeight="1" thickBot="1">
      <c r="A9" s="211"/>
      <c r="B9" s="240"/>
      <c r="C9" s="243"/>
      <c r="D9" s="243"/>
      <c r="E9" s="243"/>
      <c r="F9" s="259"/>
      <c r="G9" s="259"/>
      <c r="H9" s="243"/>
      <c r="I9" s="243"/>
      <c r="J9" s="278"/>
      <c r="K9" s="67" t="s">
        <v>117</v>
      </c>
      <c r="L9" s="68" t="s">
        <v>118</v>
      </c>
      <c r="M9" s="293"/>
      <c r="N9" s="57"/>
      <c r="O9" s="57"/>
      <c r="P9" s="57"/>
    </row>
    <row r="10" spans="1:16" ht="19.5" customHeight="1" thickTop="1">
      <c r="A10" s="62" t="s">
        <v>23</v>
      </c>
      <c r="B10" s="110">
        <v>0</v>
      </c>
      <c r="C10" s="89">
        <v>0</v>
      </c>
      <c r="D10" s="99">
        <v>16</v>
      </c>
      <c r="E10" s="99">
        <v>5</v>
      </c>
      <c r="F10" s="101">
        <v>55</v>
      </c>
      <c r="G10" s="98">
        <v>1</v>
      </c>
      <c r="H10" s="98">
        <v>8</v>
      </c>
      <c r="I10" s="98">
        <v>75</v>
      </c>
      <c r="J10" s="98">
        <v>46</v>
      </c>
      <c r="K10" s="89">
        <v>0</v>
      </c>
      <c r="L10" s="89">
        <v>0</v>
      </c>
      <c r="M10" s="131">
        <v>0</v>
      </c>
      <c r="N10" s="57"/>
      <c r="O10" s="57"/>
      <c r="P10" s="57"/>
    </row>
    <row r="11" spans="1:16" ht="19.5" customHeight="1">
      <c r="A11" s="63" t="s">
        <v>24</v>
      </c>
      <c r="B11" s="109">
        <v>0</v>
      </c>
      <c r="C11" s="89">
        <v>0</v>
      </c>
      <c r="D11" s="99">
        <v>26</v>
      </c>
      <c r="E11" s="99">
        <v>0</v>
      </c>
      <c r="F11" s="99">
        <v>81</v>
      </c>
      <c r="G11" s="98">
        <v>3</v>
      </c>
      <c r="H11" s="98">
        <v>6</v>
      </c>
      <c r="I11" s="98">
        <v>54</v>
      </c>
      <c r="J11" s="98">
        <v>47</v>
      </c>
      <c r="K11" s="89">
        <v>0</v>
      </c>
      <c r="L11" s="89">
        <v>0</v>
      </c>
      <c r="M11" s="128">
        <v>2</v>
      </c>
      <c r="N11" s="57"/>
      <c r="O11" s="57"/>
      <c r="P11" s="57"/>
    </row>
    <row r="12" spans="1:16" ht="19.5" customHeight="1">
      <c r="A12" s="63" t="s">
        <v>25</v>
      </c>
      <c r="B12" s="109">
        <v>0</v>
      </c>
      <c r="C12" s="89">
        <v>0</v>
      </c>
      <c r="D12" s="99">
        <v>27</v>
      </c>
      <c r="E12" s="99">
        <v>4</v>
      </c>
      <c r="F12" s="101">
        <v>63</v>
      </c>
      <c r="G12" s="98">
        <v>2</v>
      </c>
      <c r="H12" s="98">
        <v>8</v>
      </c>
      <c r="I12" s="98">
        <v>39</v>
      </c>
      <c r="J12" s="98">
        <v>31</v>
      </c>
      <c r="K12" s="89">
        <v>2</v>
      </c>
      <c r="L12" s="89">
        <v>0</v>
      </c>
      <c r="M12" s="128">
        <v>0</v>
      </c>
      <c r="N12" s="57"/>
      <c r="O12" s="57"/>
      <c r="P12" s="57"/>
    </row>
    <row r="13" spans="1:16" ht="19.5" customHeight="1">
      <c r="A13" s="63" t="s">
        <v>26</v>
      </c>
      <c r="B13" s="109">
        <v>1</v>
      </c>
      <c r="C13" s="89">
        <v>0</v>
      </c>
      <c r="D13" s="99">
        <v>23</v>
      </c>
      <c r="E13" s="99">
        <v>2</v>
      </c>
      <c r="F13" s="101">
        <v>63</v>
      </c>
      <c r="G13" s="98">
        <v>2</v>
      </c>
      <c r="H13" s="98">
        <v>5</v>
      </c>
      <c r="I13" s="98">
        <v>40</v>
      </c>
      <c r="J13" s="98">
        <v>29</v>
      </c>
      <c r="K13" s="89">
        <v>0</v>
      </c>
      <c r="L13" s="89">
        <v>0</v>
      </c>
      <c r="M13" s="128">
        <v>2</v>
      </c>
      <c r="N13" s="57"/>
      <c r="O13" s="57"/>
      <c r="P13" s="57"/>
    </row>
    <row r="14" spans="1:16" ht="19.5" customHeight="1">
      <c r="A14" s="63" t="s">
        <v>27</v>
      </c>
      <c r="B14" s="109">
        <v>0</v>
      </c>
      <c r="C14" s="89">
        <v>0</v>
      </c>
      <c r="D14" s="99">
        <v>38</v>
      </c>
      <c r="E14" s="99">
        <v>2</v>
      </c>
      <c r="F14" s="99">
        <v>78</v>
      </c>
      <c r="G14" s="98">
        <v>2</v>
      </c>
      <c r="H14" s="98">
        <v>10</v>
      </c>
      <c r="I14" s="98">
        <v>39</v>
      </c>
      <c r="J14" s="98">
        <v>10</v>
      </c>
      <c r="K14" s="89">
        <v>0</v>
      </c>
      <c r="L14" s="89">
        <v>0</v>
      </c>
      <c r="M14" s="128">
        <v>1</v>
      </c>
      <c r="N14" s="57"/>
      <c r="O14" s="57"/>
      <c r="P14" s="57"/>
    </row>
    <row r="15" spans="1:16" ht="19.5" customHeight="1">
      <c r="A15" s="63" t="s">
        <v>28</v>
      </c>
      <c r="B15" s="110">
        <v>1</v>
      </c>
      <c r="C15" s="89">
        <v>0</v>
      </c>
      <c r="D15" s="99">
        <v>30</v>
      </c>
      <c r="E15" s="99">
        <v>2</v>
      </c>
      <c r="F15" s="99">
        <v>69</v>
      </c>
      <c r="G15" s="98">
        <v>6</v>
      </c>
      <c r="H15" s="98">
        <v>13</v>
      </c>
      <c r="I15" s="98">
        <v>29</v>
      </c>
      <c r="J15" s="98">
        <v>24</v>
      </c>
      <c r="K15" s="89">
        <v>0</v>
      </c>
      <c r="L15" s="89">
        <v>0</v>
      </c>
      <c r="M15" s="129">
        <v>0</v>
      </c>
      <c r="N15" s="57"/>
      <c r="O15" s="57"/>
      <c r="P15" s="57"/>
    </row>
    <row r="16" spans="1:16" ht="19.5" customHeight="1">
      <c r="A16" s="63" t="s">
        <v>29</v>
      </c>
      <c r="B16" s="110">
        <v>0</v>
      </c>
      <c r="C16" s="89">
        <v>0</v>
      </c>
      <c r="D16" s="99">
        <v>31</v>
      </c>
      <c r="E16" s="99">
        <v>4</v>
      </c>
      <c r="F16" s="99">
        <v>73</v>
      </c>
      <c r="G16" s="98">
        <v>4</v>
      </c>
      <c r="H16" s="98">
        <v>10</v>
      </c>
      <c r="I16" s="98">
        <v>41</v>
      </c>
      <c r="J16" s="98">
        <v>35</v>
      </c>
      <c r="K16" s="89">
        <v>0</v>
      </c>
      <c r="L16" s="89">
        <v>0</v>
      </c>
      <c r="M16" s="128">
        <v>6</v>
      </c>
      <c r="N16" s="57"/>
      <c r="O16" s="57"/>
      <c r="P16" s="57"/>
    </row>
    <row r="17" spans="1:16" ht="19.5" customHeight="1" thickBot="1">
      <c r="A17" s="64" t="s">
        <v>30</v>
      </c>
      <c r="B17" s="109">
        <v>0</v>
      </c>
      <c r="C17" s="89">
        <v>0</v>
      </c>
      <c r="D17" s="99">
        <v>38</v>
      </c>
      <c r="E17" s="99">
        <v>1</v>
      </c>
      <c r="F17" s="99">
        <v>113</v>
      </c>
      <c r="G17" s="98">
        <v>3</v>
      </c>
      <c r="H17" s="98">
        <v>13</v>
      </c>
      <c r="I17" s="98">
        <v>33</v>
      </c>
      <c r="J17" s="98">
        <v>57</v>
      </c>
      <c r="K17" s="89">
        <v>1</v>
      </c>
      <c r="L17" s="89">
        <v>0</v>
      </c>
      <c r="M17" s="130">
        <v>1</v>
      </c>
      <c r="N17" s="57"/>
      <c r="O17" s="57"/>
      <c r="P17" s="57"/>
    </row>
    <row r="18" spans="1:16" ht="24" customHeight="1" thickBot="1" thickTop="1">
      <c r="A18" s="87" t="s">
        <v>13</v>
      </c>
      <c r="B18" s="75">
        <f>SUM(B10:B17)</f>
        <v>2</v>
      </c>
      <c r="C18" s="72">
        <f aca="true" t="shared" si="0" ref="C18:M18">SUM(C10:C17)</f>
        <v>0</v>
      </c>
      <c r="D18" s="73">
        <f t="shared" si="0"/>
        <v>229</v>
      </c>
      <c r="E18" s="73">
        <f t="shared" si="0"/>
        <v>20</v>
      </c>
      <c r="F18" s="73">
        <f t="shared" si="0"/>
        <v>595</v>
      </c>
      <c r="G18" s="73">
        <f>SUM(G10:G17)</f>
        <v>23</v>
      </c>
      <c r="H18" s="73">
        <f>SUM(H10:H17)</f>
        <v>73</v>
      </c>
      <c r="I18" s="73">
        <f t="shared" si="0"/>
        <v>350</v>
      </c>
      <c r="J18" s="73">
        <f t="shared" si="0"/>
        <v>279</v>
      </c>
      <c r="K18" s="72">
        <f t="shared" si="0"/>
        <v>3</v>
      </c>
      <c r="L18" s="72">
        <f t="shared" si="0"/>
        <v>0</v>
      </c>
      <c r="M18" s="31">
        <f t="shared" si="0"/>
        <v>12</v>
      </c>
      <c r="N18" s="57"/>
      <c r="O18" s="57"/>
      <c r="P18" s="57"/>
    </row>
    <row r="19" spans="9:16" ht="13.5" thickTop="1">
      <c r="I19" s="57"/>
      <c r="J19" s="57"/>
      <c r="K19" s="57"/>
      <c r="L19" s="57"/>
      <c r="M19" s="57"/>
      <c r="N19" s="57"/>
      <c r="O19" s="57"/>
      <c r="P19" s="57"/>
    </row>
    <row r="20" spans="9:16" ht="12.75">
      <c r="I20" s="57"/>
      <c r="J20" s="57"/>
      <c r="K20" s="57"/>
      <c r="L20" s="57"/>
      <c r="M20" s="57"/>
      <c r="N20" s="57"/>
      <c r="O20" s="57"/>
      <c r="P20" s="57"/>
    </row>
    <row r="21" spans="9:16" ht="12.75">
      <c r="I21" s="57"/>
      <c r="J21" s="57"/>
      <c r="K21" s="57"/>
      <c r="L21" s="57"/>
      <c r="M21" s="57"/>
      <c r="N21" s="57"/>
      <c r="O21" s="57"/>
      <c r="P21" s="57"/>
    </row>
    <row r="22" spans="9:16" ht="12.75">
      <c r="I22" s="57"/>
      <c r="J22" s="57"/>
      <c r="K22" s="57"/>
      <c r="L22" s="57"/>
      <c r="M22" s="57"/>
      <c r="N22" s="57"/>
      <c r="O22" s="57"/>
      <c r="P22" s="57"/>
    </row>
    <row r="23" spans="9:16" ht="12.75">
      <c r="I23" s="57"/>
      <c r="J23" s="57"/>
      <c r="K23" s="57"/>
      <c r="L23" s="57"/>
      <c r="M23" s="57"/>
      <c r="N23" s="57"/>
      <c r="O23" s="57"/>
      <c r="P23" s="57"/>
    </row>
    <row r="24" spans="9:16" ht="12.75">
      <c r="I24" s="57"/>
      <c r="J24" s="57"/>
      <c r="K24" s="57"/>
      <c r="L24" s="57"/>
      <c r="M24" s="57"/>
      <c r="N24" s="57"/>
      <c r="O24" s="57"/>
      <c r="P24" s="57"/>
    </row>
    <row r="25" spans="9:16" ht="12.75">
      <c r="I25" s="57"/>
      <c r="J25" s="57"/>
      <c r="K25" s="57"/>
      <c r="L25" s="57"/>
      <c r="M25" s="57"/>
      <c r="N25" s="57"/>
      <c r="O25" s="57"/>
      <c r="P25" s="57"/>
    </row>
  </sheetData>
  <sheetProtection/>
  <mergeCells count="19">
    <mergeCell ref="A1:M1"/>
    <mergeCell ref="B5:H5"/>
    <mergeCell ref="A4:A9"/>
    <mergeCell ref="D7:D9"/>
    <mergeCell ref="E7:E9"/>
    <mergeCell ref="B6:C6"/>
    <mergeCell ref="B7:B9"/>
    <mergeCell ref="C7:C9"/>
    <mergeCell ref="A2:M2"/>
    <mergeCell ref="M7:M9"/>
    <mergeCell ref="B4:M4"/>
    <mergeCell ref="I7:I9"/>
    <mergeCell ref="J7:J9"/>
    <mergeCell ref="K7:L8"/>
    <mergeCell ref="G7:G9"/>
    <mergeCell ref="D6:H6"/>
    <mergeCell ref="H7:H9"/>
    <mergeCell ref="I5:M6"/>
    <mergeCell ref="F7:F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22.140625" style="0" customWidth="1"/>
    <col min="2" max="9" width="10.7109375" style="0" customWidth="1"/>
  </cols>
  <sheetData>
    <row r="1" spans="1:9" s="57" customFormat="1" ht="19.5" customHeight="1">
      <c r="A1" s="209" t="s">
        <v>43</v>
      </c>
      <c r="B1" s="209"/>
      <c r="C1" s="209"/>
      <c r="D1" s="209"/>
      <c r="E1" s="209"/>
      <c r="F1" s="209"/>
      <c r="G1" s="209"/>
      <c r="H1" s="209"/>
      <c r="I1" s="209"/>
    </row>
    <row r="2" spans="1:9" s="57" customFormat="1" ht="19.5" customHeight="1">
      <c r="A2" s="209" t="s">
        <v>49</v>
      </c>
      <c r="B2" s="209"/>
      <c r="C2" s="209"/>
      <c r="D2" s="209"/>
      <c r="E2" s="209"/>
      <c r="F2" s="209"/>
      <c r="G2" s="209"/>
      <c r="H2" s="209"/>
      <c r="I2" s="209"/>
    </row>
    <row r="3" spans="1:9" s="57" customFormat="1" ht="19.5" customHeight="1">
      <c r="A3" s="295" t="s">
        <v>128</v>
      </c>
      <c r="B3" s="295"/>
      <c r="C3" s="295"/>
      <c r="D3" s="295"/>
      <c r="E3" s="295"/>
      <c r="F3" s="295"/>
      <c r="G3" s="295"/>
      <c r="H3" s="295"/>
      <c r="I3" s="295"/>
    </row>
    <row r="4" spans="1:9" s="57" customFormat="1" ht="19.5" customHeight="1" thickBot="1">
      <c r="A4" s="38"/>
      <c r="B4" s="38"/>
      <c r="C4" s="38"/>
      <c r="D4" s="38"/>
      <c r="E4" s="38"/>
      <c r="F4" s="38"/>
      <c r="G4" s="38"/>
      <c r="H4" s="38"/>
      <c r="I4" s="38"/>
    </row>
    <row r="5" spans="1:9" ht="16.5" customHeight="1" thickTop="1">
      <c r="A5" s="181" t="s">
        <v>0</v>
      </c>
      <c r="B5" s="179" t="s">
        <v>33</v>
      </c>
      <c r="C5" s="192" t="s">
        <v>34</v>
      </c>
      <c r="D5" s="192"/>
      <c r="E5" s="192"/>
      <c r="F5" s="192"/>
      <c r="G5" s="192"/>
      <c r="H5" s="180"/>
      <c r="I5" s="298" t="s">
        <v>35</v>
      </c>
    </row>
    <row r="6" spans="1:9" ht="28.5" customHeight="1" thickBot="1">
      <c r="A6" s="183"/>
      <c r="B6" s="297"/>
      <c r="C6" s="3" t="s">
        <v>36</v>
      </c>
      <c r="D6" s="3" t="s">
        <v>124</v>
      </c>
      <c r="E6" s="3" t="s">
        <v>123</v>
      </c>
      <c r="F6" s="3" t="s">
        <v>37</v>
      </c>
      <c r="G6" s="3" t="s">
        <v>122</v>
      </c>
      <c r="H6" s="4" t="s">
        <v>121</v>
      </c>
      <c r="I6" s="299"/>
    </row>
    <row r="7" spans="1:9" ht="28.5" customHeight="1" thickTop="1">
      <c r="A7" s="27" t="s">
        <v>53</v>
      </c>
      <c r="B7" s="13">
        <v>16007</v>
      </c>
      <c r="C7" s="13">
        <v>753</v>
      </c>
      <c r="D7" s="13">
        <v>5651</v>
      </c>
      <c r="E7" s="13">
        <v>4902</v>
      </c>
      <c r="F7" s="13">
        <v>3133</v>
      </c>
      <c r="G7" s="13">
        <v>1228</v>
      </c>
      <c r="H7" s="18">
        <v>340</v>
      </c>
      <c r="I7" s="90">
        <f>(C7*1+D7*2+E7*4.5+F7*9+G7*18+H7*36)/B7</f>
        <v>6.038295745611295</v>
      </c>
    </row>
    <row r="8" spans="1:9" ht="28.5" customHeight="1">
      <c r="A8" s="28" t="s">
        <v>45</v>
      </c>
      <c r="B8" s="13">
        <v>2280</v>
      </c>
      <c r="C8" s="13">
        <v>63</v>
      </c>
      <c r="D8" s="13">
        <v>701</v>
      </c>
      <c r="E8" s="13">
        <v>845</v>
      </c>
      <c r="F8" s="13">
        <v>531</v>
      </c>
      <c r="G8" s="13">
        <v>115</v>
      </c>
      <c r="H8" s="18">
        <v>25</v>
      </c>
      <c r="I8" s="90">
        <f aca="true" t="shared" si="0" ref="I8:I15">(C8*1+D8*2+E8*4.5+F8*9+G8*18+H8*36)/B8</f>
        <v>5.708991228070175</v>
      </c>
    </row>
    <row r="9" spans="1:9" ht="28.5" customHeight="1">
      <c r="A9" s="28" t="s">
        <v>46</v>
      </c>
      <c r="B9" s="13">
        <v>204</v>
      </c>
      <c r="C9" s="13">
        <v>23</v>
      </c>
      <c r="D9" s="13">
        <v>88</v>
      </c>
      <c r="E9" s="13">
        <v>72</v>
      </c>
      <c r="F9" s="13">
        <v>19</v>
      </c>
      <c r="G9" s="13">
        <v>2</v>
      </c>
      <c r="H9" s="18">
        <v>0</v>
      </c>
      <c r="I9" s="90">
        <f t="shared" si="0"/>
        <v>3.5784313725490198</v>
      </c>
    </row>
    <row r="10" spans="1:9" ht="28.5" customHeight="1">
      <c r="A10" s="28" t="s">
        <v>15</v>
      </c>
      <c r="B10" s="13">
        <v>296</v>
      </c>
      <c r="C10" s="13">
        <v>40</v>
      </c>
      <c r="D10" s="13">
        <v>175</v>
      </c>
      <c r="E10" s="13">
        <v>68</v>
      </c>
      <c r="F10" s="13">
        <v>12</v>
      </c>
      <c r="G10" s="13">
        <v>1</v>
      </c>
      <c r="H10" s="18">
        <v>0</v>
      </c>
      <c r="I10" s="90">
        <f t="shared" si="0"/>
        <v>2.777027027027027</v>
      </c>
    </row>
    <row r="11" spans="1:9" ht="28.5" customHeight="1">
      <c r="A11" s="29" t="s">
        <v>16</v>
      </c>
      <c r="B11" s="13">
        <v>417</v>
      </c>
      <c r="C11" s="13">
        <v>31</v>
      </c>
      <c r="D11" s="13">
        <v>144</v>
      </c>
      <c r="E11" s="13">
        <v>126</v>
      </c>
      <c r="F11" s="13">
        <v>80</v>
      </c>
      <c r="G11" s="13">
        <v>30</v>
      </c>
      <c r="H11" s="18">
        <v>6</v>
      </c>
      <c r="I11" s="90">
        <f t="shared" si="0"/>
        <v>5.664268585131895</v>
      </c>
    </row>
    <row r="12" spans="1:9" ht="28.5" customHeight="1">
      <c r="A12" s="28" t="s">
        <v>14</v>
      </c>
      <c r="B12" s="13">
        <v>8546</v>
      </c>
      <c r="C12" s="13">
        <v>121</v>
      </c>
      <c r="D12" s="13">
        <v>2153</v>
      </c>
      <c r="E12" s="13">
        <v>2611</v>
      </c>
      <c r="F12" s="13">
        <v>2415</v>
      </c>
      <c r="G12" s="13">
        <v>1055</v>
      </c>
      <c r="H12" s="18">
        <v>191</v>
      </c>
      <c r="I12" s="90">
        <f t="shared" si="0"/>
        <v>7.462848116077697</v>
      </c>
    </row>
    <row r="13" spans="1:9" ht="28.5" customHeight="1">
      <c r="A13" s="28" t="s">
        <v>104</v>
      </c>
      <c r="B13" s="13">
        <v>892</v>
      </c>
      <c r="C13" s="13">
        <v>9</v>
      </c>
      <c r="D13" s="13">
        <v>145</v>
      </c>
      <c r="E13" s="13">
        <v>228</v>
      </c>
      <c r="F13" s="13">
        <v>246</v>
      </c>
      <c r="G13" s="13">
        <v>151</v>
      </c>
      <c r="H13" s="18">
        <v>113</v>
      </c>
      <c r="I13" s="90">
        <f t="shared" si="0"/>
        <v>11.575112107623319</v>
      </c>
    </row>
    <row r="14" spans="1:9" ht="28.5" customHeight="1" thickBot="1">
      <c r="A14" s="28" t="s">
        <v>31</v>
      </c>
      <c r="B14" s="13">
        <v>777</v>
      </c>
      <c r="C14" s="49">
        <v>38</v>
      </c>
      <c r="D14" s="48">
        <v>365</v>
      </c>
      <c r="E14" s="48">
        <v>243</v>
      </c>
      <c r="F14" s="48">
        <v>102</v>
      </c>
      <c r="G14" s="48">
        <v>26</v>
      </c>
      <c r="H14" s="50">
        <v>3</v>
      </c>
      <c r="I14" s="150">
        <f t="shared" si="0"/>
        <v>4.318532818532819</v>
      </c>
    </row>
    <row r="15" spans="1:9" ht="31.5" customHeight="1" thickBot="1" thickTop="1">
      <c r="A15" s="10" t="s">
        <v>17</v>
      </c>
      <c r="B15" s="15">
        <f aca="true" t="shared" si="1" ref="B15:H15">SUM(B7:B14)</f>
        <v>29419</v>
      </c>
      <c r="C15" s="15">
        <f t="shared" si="1"/>
        <v>1078</v>
      </c>
      <c r="D15" s="54">
        <f t="shared" si="1"/>
        <v>9422</v>
      </c>
      <c r="E15" s="54">
        <f t="shared" si="1"/>
        <v>9095</v>
      </c>
      <c r="F15" s="54">
        <f t="shared" si="1"/>
        <v>6538</v>
      </c>
      <c r="G15" s="54">
        <f t="shared" si="1"/>
        <v>2608</v>
      </c>
      <c r="H15" s="55">
        <f t="shared" si="1"/>
        <v>678</v>
      </c>
      <c r="I15" s="149">
        <f t="shared" si="0"/>
        <v>6.493881505149733</v>
      </c>
    </row>
    <row r="16" spans="1:9" ht="16.5" customHeight="1" thickTop="1">
      <c r="A16" s="1"/>
      <c r="B16" s="296"/>
      <c r="C16" s="296"/>
      <c r="D16" s="296"/>
      <c r="E16" s="296"/>
      <c r="F16" s="296"/>
      <c r="G16" s="296"/>
      <c r="H16" s="296"/>
      <c r="I16" s="296"/>
    </row>
    <row r="17" spans="2:9" ht="12.75">
      <c r="B17" s="294" t="s">
        <v>38</v>
      </c>
      <c r="C17" s="294"/>
      <c r="D17" s="294"/>
      <c r="E17" s="294"/>
      <c r="F17" s="82"/>
      <c r="G17" s="82"/>
      <c r="H17" s="82"/>
      <c r="I17" s="82"/>
    </row>
  </sheetData>
  <sheetProtection/>
  <mergeCells count="9">
    <mergeCell ref="B17:E17"/>
    <mergeCell ref="A1:I1"/>
    <mergeCell ref="A3:I3"/>
    <mergeCell ref="B16:I16"/>
    <mergeCell ref="A5:A6"/>
    <mergeCell ref="B5:B6"/>
    <mergeCell ref="C5:H5"/>
    <mergeCell ref="I5:I6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2011-05-09T07:28:03Z</cp:lastPrinted>
  <dcterms:created xsi:type="dcterms:W3CDTF">2005-04-28T12:40:11Z</dcterms:created>
  <dcterms:modified xsi:type="dcterms:W3CDTF">2011-05-09T07:29:20Z</dcterms:modified>
  <cp:category/>
  <cp:version/>
  <cp:contentType/>
  <cp:contentStatus/>
</cp:coreProperties>
</file>